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1001repas-my.sharepoint.com/personal/cslaurencin_1001repas_fr/Documents/Bureau/Menu 2026.2027/"/>
    </mc:Choice>
  </mc:AlternateContent>
  <xr:revisionPtr revIDLastSave="0" documentId="8_{9321E851-FAEF-49D2-A226-EEC8968FF588}" xr6:coauthVersionLast="47" xr6:coauthVersionMax="47" xr10:uidLastSave="{00000000-0000-0000-0000-000000000000}"/>
  <bookViews>
    <workbookView xWindow="-108" yWindow="-108" windowWidth="23256" windowHeight="13896" tabRatio="646" firstSheet="3" activeTab="3" xr2:uid="{00000000-000D-0000-FFFF-FFFF00000000}"/>
  </bookViews>
  <sheets>
    <sheet name="Mode d'emploi" sheetId="55" r:id="rId1"/>
    <sheet name="Plan ali. choix multiple Midi" sheetId="64" state="hidden" r:id="rId2"/>
    <sheet name="pictos" sheetId="80" r:id="rId3"/>
    <sheet name="Choix multiple hebdo Soir" sheetId="32" r:id="rId4"/>
    <sheet name="Allergènes S1" sheetId="56" r:id="rId5"/>
    <sheet name="Allergènes S2" sheetId="58" r:id="rId6"/>
    <sheet name="Allergènes S3" sheetId="59" r:id="rId7"/>
    <sheet name="Allergènes S4" sheetId="62" r:id="rId8"/>
    <sheet name="All MS5" sheetId="63" state="hidden" r:id="rId9"/>
    <sheet name="mois dej unique" sheetId="53" state="hidden" r:id="rId10"/>
    <sheet name="Matrice menus dej uniques" sheetId="31" state="hidden" r:id="rId11"/>
    <sheet name="Matrice menus diners self" sheetId="52" state="hidden" r:id="rId12"/>
    <sheet name="Allergènes S5" sheetId="79" r:id="rId13"/>
    <sheet name="Menu Quotidien S1" sheetId="72" r:id="rId14"/>
    <sheet name="Menu Quotidien S2" sheetId="75" r:id="rId15"/>
    <sheet name="Menu Quotidien S3" sheetId="76" r:id="rId16"/>
    <sheet name="Menu Quotidien S4" sheetId="77" r:id="rId17"/>
    <sheet name="Menu Quotidien S5" sheetId="78" r:id="rId18"/>
    <sheet name="Menu M S5" sheetId="50" state="hidden" r:id="rId19"/>
  </sheets>
  <definedNames>
    <definedName name="_xlnm.Print_Area" localSheetId="4">'Allergènes S1'!$A$1:$N$55</definedName>
    <definedName name="_xlnm.Print_Area" localSheetId="5">'Allergènes S2'!$A$1:$N$58</definedName>
    <definedName name="_xlnm.Print_Area" localSheetId="12">'Allergènes S5'!$A$1:$O$55</definedName>
    <definedName name="_xlnm.Print_Area" localSheetId="10">'Matrice menus dej uniques'!$A$1:$AL$58</definedName>
    <definedName name="_xlnm.Print_Area" localSheetId="11">'Matrice menus diners self'!$A$1:$AR$43</definedName>
    <definedName name="_xlnm.Print_Area" localSheetId="18">'Menu M S5'!$A$1:$Y$50,'Menu M S5'!#REF!</definedName>
    <definedName name="_xlnm.Print_Area" localSheetId="13">'Menu Quotidien S1'!$A$1:$AB$33</definedName>
    <definedName name="_xlnm.Print_Area" localSheetId="14">'Menu Quotidien S2'!$A$1:$AB$33</definedName>
    <definedName name="_xlnm.Print_Area" localSheetId="16">'Menu Quotidien S4'!$A$1:$AB$33</definedName>
    <definedName name="_xlnm.Print_Area" localSheetId="9">'mois dej unique'!$A$1:$F$41</definedName>
    <definedName name="_xlnm.Print_Area" localSheetId="1">'Plan ali. choix multiple Midi'!$A$1:$AH$30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8" i="72" l="1"/>
  <c r="Y8" i="75"/>
  <c r="Y8" i="76"/>
  <c r="Y8" i="78"/>
  <c r="Y8" i="77"/>
  <c r="AQ1" i="32"/>
  <c r="AE1" i="32"/>
  <c r="U1" i="32"/>
  <c r="L1" i="32"/>
  <c r="H3" i="32"/>
  <c r="P3" i="32" s="1"/>
  <c r="R3" i="32" s="1"/>
  <c r="X3" i="32" s="1"/>
  <c r="AA3" i="32" s="1"/>
  <c r="AI3" i="32" s="1"/>
  <c r="AK3" i="32" s="1"/>
  <c r="AS3" i="32" s="1"/>
  <c r="AU3" i="32" s="1"/>
  <c r="W11" i="78"/>
  <c r="W12" i="78"/>
  <c r="W13" i="78"/>
  <c r="W14" i="78"/>
  <c r="W15" i="78"/>
  <c r="W16" i="78"/>
  <c r="W17" i="78"/>
  <c r="W18" i="78"/>
  <c r="W19" i="78"/>
  <c r="W20" i="78"/>
  <c r="W21" i="78"/>
  <c r="W22" i="78"/>
  <c r="W10" i="78"/>
  <c r="P11" i="78"/>
  <c r="P12" i="78"/>
  <c r="P13" i="78"/>
  <c r="P14" i="78"/>
  <c r="P15" i="78"/>
  <c r="P16" i="78"/>
  <c r="P17" i="78"/>
  <c r="P18" i="78"/>
  <c r="P19" i="78"/>
  <c r="P20" i="78"/>
  <c r="P21" i="78"/>
  <c r="P22" i="78"/>
  <c r="P10" i="78"/>
  <c r="R8" i="78"/>
  <c r="I22" i="78"/>
  <c r="I12" i="78"/>
  <c r="I13" i="78"/>
  <c r="I14" i="78"/>
  <c r="I15" i="78"/>
  <c r="I16" i="78"/>
  <c r="I17" i="78"/>
  <c r="I18" i="78"/>
  <c r="I19" i="78"/>
  <c r="I20" i="78"/>
  <c r="I21" i="78"/>
  <c r="I10" i="78"/>
  <c r="I11" i="78"/>
  <c r="K8" i="78"/>
  <c r="B11" i="78"/>
  <c r="B12" i="78"/>
  <c r="B13" i="78"/>
  <c r="B14" i="78"/>
  <c r="B15" i="78"/>
  <c r="B16" i="78"/>
  <c r="B17" i="78"/>
  <c r="B18" i="78"/>
  <c r="B19" i="78"/>
  <c r="B20" i="78"/>
  <c r="B21" i="78"/>
  <c r="B22" i="78"/>
  <c r="B10" i="78"/>
  <c r="D8" i="78"/>
  <c r="W11" i="77"/>
  <c r="W12" i="77"/>
  <c r="W13" i="77"/>
  <c r="W14" i="77"/>
  <c r="W15" i="77"/>
  <c r="W16" i="77"/>
  <c r="W17" i="77"/>
  <c r="W18" i="77"/>
  <c r="W19" i="77"/>
  <c r="W20" i="77"/>
  <c r="W21" i="77"/>
  <c r="W22" i="77"/>
  <c r="W10" i="77"/>
  <c r="P11" i="77"/>
  <c r="P12" i="77"/>
  <c r="P13" i="77"/>
  <c r="P14" i="77"/>
  <c r="P15" i="77"/>
  <c r="P16" i="77"/>
  <c r="P17" i="77"/>
  <c r="P18" i="77"/>
  <c r="P19" i="77"/>
  <c r="P20" i="77"/>
  <c r="P21" i="77"/>
  <c r="P22" i="77"/>
  <c r="P10" i="77"/>
  <c r="R8" i="77"/>
  <c r="K8" i="77"/>
  <c r="I11" i="77"/>
  <c r="I12" i="77"/>
  <c r="I13" i="77"/>
  <c r="I14" i="77"/>
  <c r="I15" i="77"/>
  <c r="I16" i="77"/>
  <c r="I17" i="77"/>
  <c r="I18" i="77"/>
  <c r="I19" i="77"/>
  <c r="I20" i="77"/>
  <c r="I21" i="77"/>
  <c r="I22" i="77"/>
  <c r="I10" i="77"/>
  <c r="B11" i="77"/>
  <c r="B12" i="77"/>
  <c r="B13" i="77"/>
  <c r="B14" i="77"/>
  <c r="B15" i="77"/>
  <c r="B16" i="77"/>
  <c r="B17" i="77"/>
  <c r="B18" i="77"/>
  <c r="B19" i="77"/>
  <c r="B20" i="77"/>
  <c r="B21" i="77"/>
  <c r="B22" i="77"/>
  <c r="B10" i="77"/>
  <c r="D8" i="77"/>
  <c r="W11" i="76"/>
  <c r="W12" i="76"/>
  <c r="W13" i="76"/>
  <c r="W14" i="76"/>
  <c r="W15" i="76"/>
  <c r="W16" i="76"/>
  <c r="W17" i="76"/>
  <c r="W18" i="76"/>
  <c r="W19" i="76"/>
  <c r="W20" i="76"/>
  <c r="W21" i="76"/>
  <c r="W22" i="76"/>
  <c r="W10" i="76"/>
  <c r="P11" i="76"/>
  <c r="P12" i="76"/>
  <c r="P13" i="76"/>
  <c r="P14" i="76"/>
  <c r="P15" i="76"/>
  <c r="P16" i="76"/>
  <c r="P17" i="76"/>
  <c r="P18" i="76"/>
  <c r="P19" i="76"/>
  <c r="P20" i="76"/>
  <c r="P21" i="76"/>
  <c r="P22" i="76"/>
  <c r="P10" i="76"/>
  <c r="R8" i="76"/>
  <c r="I19" i="76"/>
  <c r="I20" i="76"/>
  <c r="I21" i="76"/>
  <c r="I22" i="76"/>
  <c r="I11" i="76"/>
  <c r="I12" i="76"/>
  <c r="I13" i="76"/>
  <c r="I14" i="76"/>
  <c r="I15" i="76"/>
  <c r="I16" i="76"/>
  <c r="I17" i="76"/>
  <c r="I18" i="76"/>
  <c r="I10" i="76"/>
  <c r="K8" i="76"/>
  <c r="D8" i="76"/>
  <c r="B22" i="76"/>
  <c r="B21" i="76"/>
  <c r="B20" i="76"/>
  <c r="B19" i="76"/>
  <c r="B18" i="76"/>
  <c r="B17" i="76"/>
  <c r="B16" i="76"/>
  <c r="B15" i="76"/>
  <c r="B14" i="76"/>
  <c r="B13" i="76"/>
  <c r="B12" i="76"/>
  <c r="B11" i="76"/>
  <c r="B10" i="76"/>
  <c r="I22" i="72"/>
  <c r="I21" i="72"/>
  <c r="I20" i="72"/>
  <c r="I19" i="72"/>
  <c r="I18" i="72"/>
  <c r="I17" i="72"/>
  <c r="I16" i="72"/>
  <c r="I15" i="72"/>
  <c r="I14" i="72"/>
  <c r="I13" i="72"/>
  <c r="I12" i="72"/>
  <c r="I11" i="72"/>
  <c r="I10" i="72"/>
  <c r="K8" i="72"/>
  <c r="W11" i="75"/>
  <c r="W12" i="75"/>
  <c r="W13" i="75"/>
  <c r="W14" i="75"/>
  <c r="W15" i="75"/>
  <c r="W16" i="75"/>
  <c r="W17" i="75"/>
  <c r="W18" i="75"/>
  <c r="W19" i="75"/>
  <c r="W20" i="75"/>
  <c r="W21" i="75"/>
  <c r="W22" i="75"/>
  <c r="W10" i="75"/>
  <c r="P11" i="75"/>
  <c r="P12" i="75"/>
  <c r="P13" i="75"/>
  <c r="P14" i="75"/>
  <c r="P15" i="75"/>
  <c r="P16" i="75"/>
  <c r="P17" i="75"/>
  <c r="P18" i="75"/>
  <c r="P19" i="75"/>
  <c r="P20" i="75"/>
  <c r="P21" i="75"/>
  <c r="P22" i="75"/>
  <c r="P10" i="75"/>
  <c r="R8" i="75"/>
  <c r="K8" i="75"/>
  <c r="I11" i="75"/>
  <c r="I12" i="75"/>
  <c r="I13" i="75"/>
  <c r="I14" i="75"/>
  <c r="I15" i="75"/>
  <c r="I16" i="75"/>
  <c r="I17" i="75"/>
  <c r="I18" i="75"/>
  <c r="I19" i="75"/>
  <c r="I20" i="75"/>
  <c r="I21" i="75"/>
  <c r="I22" i="75"/>
  <c r="I10" i="75"/>
  <c r="B22" i="75"/>
  <c r="B21" i="75"/>
  <c r="B20" i="75"/>
  <c r="B19" i="75"/>
  <c r="B18" i="75"/>
  <c r="B17" i="75"/>
  <c r="B16" i="75"/>
  <c r="B15" i="75"/>
  <c r="B14" i="75"/>
  <c r="B13" i="75"/>
  <c r="B12" i="75"/>
  <c r="B11" i="75"/>
  <c r="B10" i="75"/>
  <c r="D8" i="75"/>
  <c r="W11" i="72"/>
  <c r="W12" i="72"/>
  <c r="W13" i="72"/>
  <c r="W14" i="72"/>
  <c r="W15" i="72"/>
  <c r="W16" i="72"/>
  <c r="W17" i="72"/>
  <c r="W18" i="72"/>
  <c r="W19" i="72"/>
  <c r="W20" i="72"/>
  <c r="W21" i="72"/>
  <c r="W22" i="72"/>
  <c r="W10" i="72"/>
  <c r="R8" i="72"/>
  <c r="P11" i="72"/>
  <c r="P12" i="72"/>
  <c r="P13" i="72"/>
  <c r="P14" i="72"/>
  <c r="P15" i="72"/>
  <c r="P16" i="72"/>
  <c r="P17" i="72"/>
  <c r="P18" i="72"/>
  <c r="P19" i="72"/>
  <c r="P20" i="72"/>
  <c r="P21" i="72"/>
  <c r="P22" i="72"/>
  <c r="P10" i="72"/>
  <c r="X5" i="72"/>
  <c r="Q5" i="72"/>
  <c r="J5" i="72"/>
  <c r="B12" i="72"/>
  <c r="B20" i="72"/>
  <c r="B22" i="72"/>
  <c r="B21" i="72"/>
  <c r="B19" i="72"/>
  <c r="B18" i="72"/>
  <c r="B17" i="72"/>
  <c r="B16" i="72"/>
  <c r="B15" i="72"/>
  <c r="B14" i="72"/>
  <c r="B13" i="72"/>
  <c r="B11" i="72"/>
  <c r="B10" i="72"/>
  <c r="D8" i="72"/>
  <c r="C5" i="72"/>
  <c r="A16" i="62"/>
  <c r="A51" i="59"/>
  <c r="A50" i="59"/>
  <c r="A14" i="56"/>
  <c r="A28" i="59"/>
  <c r="A54" i="59"/>
  <c r="A53" i="59"/>
  <c r="A40" i="59"/>
  <c r="A16" i="59"/>
  <c r="A40" i="58"/>
  <c r="A27" i="58"/>
  <c r="A28" i="58"/>
  <c r="A16" i="58"/>
  <c r="A52" i="56"/>
  <c r="A40" i="56"/>
  <c r="A38" i="56"/>
  <c r="A39" i="56"/>
  <c r="A37" i="56"/>
  <c r="A52" i="62" l="1"/>
  <c r="A54" i="62"/>
  <c r="A48" i="62"/>
  <c r="A49" i="62"/>
  <c r="A50" i="62"/>
  <c r="A51" i="62"/>
  <c r="A45" i="59"/>
  <c r="A46" i="59"/>
  <c r="A47" i="59"/>
  <c r="A48" i="59"/>
  <c r="A49" i="59"/>
  <c r="A41" i="59"/>
  <c r="A27" i="59"/>
  <c r="A21" i="59"/>
  <c r="A22" i="59"/>
  <c r="A15" i="58"/>
  <c r="A18" i="56"/>
  <c r="A17" i="56"/>
  <c r="A12" i="56"/>
  <c r="A13" i="56"/>
  <c r="A11" i="56"/>
  <c r="A53" i="62"/>
  <c r="A45" i="62"/>
  <c r="A46" i="62"/>
  <c r="A47" i="62"/>
  <c r="A44" i="62"/>
  <c r="A42" i="62"/>
  <c r="A41" i="62"/>
  <c r="A36" i="62"/>
  <c r="A37" i="62"/>
  <c r="A38" i="62"/>
  <c r="A39" i="62"/>
  <c r="A27" i="62"/>
  <c r="A15" i="62"/>
  <c r="A33" i="59"/>
  <c r="A34" i="59"/>
  <c r="A35" i="59"/>
  <c r="A36" i="59"/>
  <c r="A37" i="59"/>
  <c r="A38" i="59"/>
  <c r="A39" i="59"/>
  <c r="A18" i="59"/>
  <c r="A17" i="59"/>
  <c r="A51" i="58"/>
  <c r="A42" i="58"/>
  <c r="A41" i="58"/>
  <c r="A38" i="58"/>
  <c r="A39" i="58"/>
  <c r="A37" i="58"/>
  <c r="A25" i="58"/>
  <c r="A53" i="56"/>
  <c r="A51" i="56"/>
  <c r="A46" i="56"/>
  <c r="A47" i="56"/>
  <c r="A48" i="56"/>
  <c r="A49" i="56"/>
  <c r="A50" i="56"/>
  <c r="A45" i="56"/>
  <c r="A42" i="56"/>
  <c r="A41" i="56"/>
  <c r="A42" i="59" l="1"/>
  <c r="A30" i="59"/>
  <c r="A29" i="59"/>
  <c r="A53" i="58"/>
  <c r="A52" i="58"/>
  <c r="A18" i="58"/>
  <c r="A17" i="58"/>
  <c r="A54" i="56"/>
  <c r="A23" i="56"/>
  <c r="A24" i="56"/>
  <c r="A9" i="59" l="1"/>
  <c r="A10" i="59"/>
  <c r="A11" i="59"/>
  <c r="A12" i="59"/>
  <c r="A13" i="59"/>
  <c r="A14" i="59"/>
  <c r="A15" i="59"/>
  <c r="A20" i="59"/>
  <c r="A23" i="59"/>
  <c r="A24" i="59"/>
  <c r="A25" i="59"/>
  <c r="A26" i="59"/>
  <c r="A23" i="58"/>
  <c r="A9" i="62"/>
  <c r="A10" i="62"/>
  <c r="A11" i="62"/>
  <c r="A12" i="62"/>
  <c r="A13" i="62"/>
  <c r="A14" i="62"/>
  <c r="A17" i="62"/>
  <c r="A18" i="62"/>
  <c r="A9" i="58"/>
  <c r="A10" i="58"/>
  <c r="A11" i="58"/>
  <c r="A12" i="58"/>
  <c r="A13" i="58"/>
  <c r="A14" i="58"/>
  <c r="A21" i="62"/>
  <c r="A22" i="62"/>
  <c r="A23" i="62"/>
  <c r="A24" i="62"/>
  <c r="A25" i="62"/>
  <c r="A26" i="62"/>
  <c r="A29" i="62"/>
  <c r="A30" i="62"/>
  <c r="A21" i="58"/>
  <c r="A22" i="58"/>
  <c r="A24" i="58"/>
  <c r="A26" i="58"/>
  <c r="A29" i="58"/>
  <c r="A30" i="58"/>
  <c r="A33" i="62"/>
  <c r="A34" i="62"/>
  <c r="A35" i="62"/>
  <c r="A33" i="58"/>
  <c r="A34" i="58"/>
  <c r="A35" i="58"/>
  <c r="A36" i="58"/>
  <c r="A45" i="58"/>
  <c r="A46" i="58"/>
  <c r="A47" i="58"/>
  <c r="A48" i="58"/>
  <c r="A49" i="58"/>
  <c r="A50" i="58"/>
  <c r="A54" i="58"/>
  <c r="A33" i="56"/>
  <c r="A34" i="56"/>
  <c r="A35" i="56"/>
  <c r="A36" i="56"/>
  <c r="A21" i="56"/>
  <c r="A22" i="56"/>
  <c r="A25" i="56"/>
  <c r="A26" i="56"/>
  <c r="A29" i="56"/>
  <c r="A30" i="56"/>
  <c r="A9" i="56"/>
  <c r="A10" i="56"/>
  <c r="A39" i="63" l="1"/>
  <c r="B7" i="56" l="1"/>
  <c r="C3" i="64" l="1"/>
  <c r="B19" i="56" l="1"/>
  <c r="B43" i="56" s="1"/>
  <c r="B31" i="56" l="1"/>
  <c r="E3" i="64"/>
  <c r="J3" i="64" s="1"/>
  <c r="L3" i="64" l="1"/>
  <c r="Q3" i="64" s="1"/>
  <c r="U41" i="50"/>
  <c r="P41" i="50"/>
  <c r="K41" i="50"/>
  <c r="A49" i="50"/>
  <c r="A41" i="50"/>
  <c r="J1" i="64"/>
  <c r="Q1" i="64" s="1"/>
  <c r="X1" i="64" s="1"/>
  <c r="AE1" i="64" s="1"/>
  <c r="S3" i="64" l="1"/>
  <c r="X3" i="64" s="1"/>
  <c r="A68" i="63"/>
  <c r="A69" i="63"/>
  <c r="A70" i="63"/>
  <c r="A60" i="63"/>
  <c r="A61" i="63"/>
  <c r="A62" i="63"/>
  <c r="A63" i="63"/>
  <c r="A64" i="63"/>
  <c r="A65" i="63"/>
  <c r="A66" i="63"/>
  <c r="A55" i="63"/>
  <c r="A56" i="63"/>
  <c r="A57" i="63"/>
  <c r="A47" i="63"/>
  <c r="A48" i="63"/>
  <c r="A49" i="63"/>
  <c r="A50" i="63"/>
  <c r="A51" i="63"/>
  <c r="A52" i="63"/>
  <c r="A53" i="63"/>
  <c r="A42" i="63"/>
  <c r="A43" i="63"/>
  <c r="A44" i="63"/>
  <c r="A34" i="63"/>
  <c r="A35" i="63"/>
  <c r="A36" i="63"/>
  <c r="A37" i="63"/>
  <c r="A38" i="63"/>
  <c r="A40" i="63"/>
  <c r="A29" i="63"/>
  <c r="A30" i="63"/>
  <c r="A31" i="63"/>
  <c r="A21" i="63"/>
  <c r="A22" i="63"/>
  <c r="A23" i="63"/>
  <c r="A24" i="63"/>
  <c r="A25" i="63"/>
  <c r="A26" i="63"/>
  <c r="A27" i="63"/>
  <c r="A16" i="63"/>
  <c r="A17" i="63"/>
  <c r="A18" i="63"/>
  <c r="A8" i="63"/>
  <c r="A9" i="63"/>
  <c r="A10" i="63"/>
  <c r="A11" i="63"/>
  <c r="A12" i="63"/>
  <c r="A13" i="63"/>
  <c r="A14" i="63"/>
  <c r="A44" i="58"/>
  <c r="A32" i="58"/>
  <c r="A20" i="58"/>
  <c r="A8" i="58"/>
  <c r="A20" i="56"/>
  <c r="Z3" i="64" l="1"/>
  <c r="AE3" i="64" s="1"/>
  <c r="A67" i="63"/>
  <c r="A59" i="63"/>
  <c r="A54" i="63"/>
  <c r="A46" i="63"/>
  <c r="A41" i="63"/>
  <c r="A33" i="63"/>
  <c r="A28" i="63"/>
  <c r="A20" i="63"/>
  <c r="A15" i="63"/>
  <c r="A7" i="63"/>
  <c r="A32" i="62"/>
  <c r="A20" i="62"/>
  <c r="A8" i="62"/>
  <c r="AG3" i="64" l="1"/>
  <c r="A44" i="56"/>
  <c r="A32" i="56"/>
  <c r="A8" i="56"/>
  <c r="C2" i="31" l="1"/>
  <c r="A44" i="59" l="1"/>
  <c r="A32" i="59"/>
  <c r="A8" i="59"/>
  <c r="B2" i="53" l="1"/>
  <c r="AI37" i="31"/>
  <c r="AJ37" i="31"/>
  <c r="AK37" i="31"/>
  <c r="AL37" i="31"/>
  <c r="AH37" i="31"/>
  <c r="AI31" i="31"/>
  <c r="AJ31" i="31"/>
  <c r="AK31" i="31"/>
  <c r="AL31" i="31"/>
  <c r="AH31" i="31"/>
  <c r="AI26" i="31"/>
  <c r="AJ26" i="31"/>
  <c r="AK26" i="31"/>
  <c r="AL26" i="31"/>
  <c r="AH26" i="31"/>
  <c r="AI21" i="31"/>
  <c r="AJ21" i="31"/>
  <c r="AK21" i="31"/>
  <c r="AL21" i="31"/>
  <c r="AH21" i="31"/>
  <c r="AI13" i="31"/>
  <c r="AJ13" i="31"/>
  <c r="AK13" i="31"/>
  <c r="AL13" i="31"/>
  <c r="AH13" i="31"/>
  <c r="AA37" i="31"/>
  <c r="C33" i="53" s="1"/>
  <c r="AB37" i="31"/>
  <c r="D33" i="53" s="1"/>
  <c r="AC37" i="31"/>
  <c r="E33" i="53" s="1"/>
  <c r="AD37" i="31"/>
  <c r="F33" i="53" s="1"/>
  <c r="Z37" i="31"/>
  <c r="B33" i="53" s="1"/>
  <c r="AA31" i="31"/>
  <c r="C32" i="53" s="1"/>
  <c r="AB31" i="31"/>
  <c r="D32" i="53" s="1"/>
  <c r="AC31" i="31"/>
  <c r="E32" i="53" s="1"/>
  <c r="AD31" i="31"/>
  <c r="F32" i="53" s="1"/>
  <c r="Z31" i="31"/>
  <c r="B32" i="53" s="1"/>
  <c r="AA26" i="31"/>
  <c r="C31" i="53" s="1"/>
  <c r="AB26" i="31"/>
  <c r="D31" i="53" s="1"/>
  <c r="AC26" i="31"/>
  <c r="E31" i="53" s="1"/>
  <c r="AD26" i="31"/>
  <c r="F31" i="53" s="1"/>
  <c r="Z26" i="31"/>
  <c r="B31" i="53" s="1"/>
  <c r="AA21" i="31"/>
  <c r="C30" i="53" s="1"/>
  <c r="AB21" i="31"/>
  <c r="D30" i="53" s="1"/>
  <c r="AC21" i="31"/>
  <c r="E30" i="53" s="1"/>
  <c r="AD21" i="31"/>
  <c r="F30" i="53" s="1"/>
  <c r="Z21" i="31"/>
  <c r="B30" i="53" s="1"/>
  <c r="AA13" i="31"/>
  <c r="C29" i="53" s="1"/>
  <c r="AB13" i="31"/>
  <c r="D29" i="53" s="1"/>
  <c r="AC13" i="31"/>
  <c r="E29" i="53" s="1"/>
  <c r="AD13" i="31"/>
  <c r="F29" i="53" s="1"/>
  <c r="Z13" i="31"/>
  <c r="B29" i="53" s="1"/>
  <c r="S37" i="31"/>
  <c r="C26" i="53" s="1"/>
  <c r="T37" i="31"/>
  <c r="D26" i="53" s="1"/>
  <c r="U37" i="31"/>
  <c r="E26" i="53" s="1"/>
  <c r="V37" i="31"/>
  <c r="F26" i="53" s="1"/>
  <c r="R37" i="31"/>
  <c r="B26" i="53" s="1"/>
  <c r="S31" i="31"/>
  <c r="C25" i="53" s="1"/>
  <c r="T31" i="31"/>
  <c r="D25" i="53" s="1"/>
  <c r="U31" i="31"/>
  <c r="E25" i="53" s="1"/>
  <c r="V31" i="31"/>
  <c r="F25" i="53" s="1"/>
  <c r="R31" i="31"/>
  <c r="B25" i="53" s="1"/>
  <c r="S26" i="31"/>
  <c r="C24" i="53" s="1"/>
  <c r="T26" i="31"/>
  <c r="D24" i="53" s="1"/>
  <c r="U26" i="31"/>
  <c r="E24" i="53" s="1"/>
  <c r="V26" i="31"/>
  <c r="F24" i="53" s="1"/>
  <c r="R26" i="31"/>
  <c r="B24" i="53" s="1"/>
  <c r="S21" i="31"/>
  <c r="C23" i="53" s="1"/>
  <c r="T21" i="31"/>
  <c r="D23" i="53" s="1"/>
  <c r="U21" i="31"/>
  <c r="E23" i="53" s="1"/>
  <c r="V21" i="31"/>
  <c r="F23" i="53" s="1"/>
  <c r="R21" i="31"/>
  <c r="B23" i="53" s="1"/>
  <c r="S13" i="31"/>
  <c r="C22" i="53" s="1"/>
  <c r="T13" i="31"/>
  <c r="D22" i="53" s="1"/>
  <c r="U13" i="31"/>
  <c r="E22" i="53" s="1"/>
  <c r="V13" i="31"/>
  <c r="F22" i="53" s="1"/>
  <c r="R13" i="31"/>
  <c r="B22" i="53" s="1"/>
  <c r="K37" i="31"/>
  <c r="C19" i="53" s="1"/>
  <c r="L37" i="31"/>
  <c r="D19" i="53" s="1"/>
  <c r="M37" i="31"/>
  <c r="E19" i="53" s="1"/>
  <c r="N37" i="31"/>
  <c r="F19" i="53" s="1"/>
  <c r="J37" i="31"/>
  <c r="B19" i="53" s="1"/>
  <c r="K31" i="31"/>
  <c r="C18" i="53" s="1"/>
  <c r="L31" i="31"/>
  <c r="D18" i="53" s="1"/>
  <c r="M31" i="31"/>
  <c r="E18" i="53" s="1"/>
  <c r="N31" i="31"/>
  <c r="F18" i="53" s="1"/>
  <c r="J31" i="31"/>
  <c r="B18" i="53" s="1"/>
  <c r="K26" i="31"/>
  <c r="C17" i="53" s="1"/>
  <c r="L26" i="31"/>
  <c r="D17" i="53" s="1"/>
  <c r="M26" i="31"/>
  <c r="E17" i="53" s="1"/>
  <c r="N26" i="31"/>
  <c r="F17" i="53" s="1"/>
  <c r="J26" i="31"/>
  <c r="B17" i="53" s="1"/>
  <c r="K21" i="31"/>
  <c r="C16" i="53" s="1"/>
  <c r="L21" i="31"/>
  <c r="D16" i="53" s="1"/>
  <c r="M21" i="31"/>
  <c r="E16" i="53" s="1"/>
  <c r="N21" i="31"/>
  <c r="F16" i="53" s="1"/>
  <c r="J21" i="31"/>
  <c r="B16" i="53" s="1"/>
  <c r="K13" i="31"/>
  <c r="C15" i="53" s="1"/>
  <c r="L13" i="31"/>
  <c r="D15" i="53" s="1"/>
  <c r="M13" i="31"/>
  <c r="E15" i="53" s="1"/>
  <c r="N13" i="31"/>
  <c r="F15" i="53" s="1"/>
  <c r="J13" i="31"/>
  <c r="B15" i="53" s="1"/>
  <c r="D8" i="53"/>
  <c r="E8" i="53"/>
  <c r="F8" i="53"/>
  <c r="C8" i="53"/>
  <c r="K14" i="50"/>
  <c r="K15" i="50"/>
  <c r="K16" i="50"/>
  <c r="K13" i="50"/>
  <c r="M18" i="50" s="1"/>
  <c r="D4" i="52"/>
  <c r="E4" i="52" s="1"/>
  <c r="C2" i="52"/>
  <c r="L2" i="52" s="1"/>
  <c r="U2" i="52" s="1"/>
  <c r="AD2" i="52" s="1"/>
  <c r="AM2" i="52" s="1"/>
  <c r="AI2" i="31"/>
  <c r="AA2" i="31"/>
  <c r="S2" i="31"/>
  <c r="K2" i="31"/>
  <c r="AG10" i="31"/>
  <c r="Y10" i="31"/>
  <c r="Q10" i="31"/>
  <c r="I10" i="31"/>
  <c r="F39" i="50"/>
  <c r="K39" i="50"/>
  <c r="P39" i="50"/>
  <c r="U39" i="50"/>
  <c r="F40" i="50"/>
  <c r="K40" i="50"/>
  <c r="P40" i="50"/>
  <c r="U40" i="50"/>
  <c r="A39" i="50"/>
  <c r="A40" i="50"/>
  <c r="F24" i="50"/>
  <c r="K24" i="50"/>
  <c r="P24" i="50"/>
  <c r="U24" i="50"/>
  <c r="A24" i="50"/>
  <c r="F14" i="50"/>
  <c r="P14" i="50"/>
  <c r="U14" i="50"/>
  <c r="F15" i="50"/>
  <c r="P15" i="50"/>
  <c r="U15" i="50"/>
  <c r="F16" i="50"/>
  <c r="P16" i="50"/>
  <c r="U16" i="50"/>
  <c r="A14" i="50"/>
  <c r="A15" i="50"/>
  <c r="A16" i="50"/>
  <c r="U49" i="50"/>
  <c r="P49" i="50"/>
  <c r="K49" i="50"/>
  <c r="F49" i="50"/>
  <c r="U48" i="50"/>
  <c r="P48" i="50"/>
  <c r="K48" i="50"/>
  <c r="F48" i="50"/>
  <c r="A48" i="50"/>
  <c r="U47" i="50"/>
  <c r="P47" i="50"/>
  <c r="K47" i="50"/>
  <c r="F47" i="50"/>
  <c r="A47" i="50"/>
  <c r="F41" i="50"/>
  <c r="K46" i="50"/>
  <c r="M38" i="50" s="1"/>
  <c r="A46" i="50"/>
  <c r="C38" i="50" s="1"/>
  <c r="U46" i="50"/>
  <c r="W38" i="50" s="1"/>
  <c r="P46" i="50"/>
  <c r="R38" i="50" s="1"/>
  <c r="F46" i="50"/>
  <c r="H38" i="50" s="1"/>
  <c r="F13" i="50"/>
  <c r="H18" i="50" s="1"/>
  <c r="U23" i="50"/>
  <c r="W23" i="50" s="1"/>
  <c r="A31" i="50"/>
  <c r="C28" i="50" s="1"/>
  <c r="P32" i="50"/>
  <c r="P31" i="50"/>
  <c r="R28" i="50" s="1"/>
  <c r="K38" i="50"/>
  <c r="M33" i="50" s="1"/>
  <c r="A13" i="50"/>
  <c r="C18" i="50" s="1"/>
  <c r="U13" i="50"/>
  <c r="W18" i="50" s="1"/>
  <c r="A23" i="50"/>
  <c r="C23" i="50" s="1"/>
  <c r="P23" i="50"/>
  <c r="R23" i="50" s="1"/>
  <c r="K32" i="50"/>
  <c r="K31" i="50"/>
  <c r="M28" i="50" s="1"/>
  <c r="F38" i="50"/>
  <c r="H33" i="50" s="1"/>
  <c r="P13" i="50"/>
  <c r="R18" i="50" s="1"/>
  <c r="K23" i="50"/>
  <c r="M23" i="50" s="1"/>
  <c r="A32" i="50"/>
  <c r="F32" i="50"/>
  <c r="F31" i="50"/>
  <c r="H28" i="50" s="1"/>
  <c r="U38" i="50"/>
  <c r="W33" i="50" s="1"/>
  <c r="F23" i="50"/>
  <c r="H23" i="50" s="1"/>
  <c r="U32" i="50"/>
  <c r="U31" i="50"/>
  <c r="W28" i="50" s="1"/>
  <c r="A38" i="50"/>
  <c r="C33" i="50" s="1"/>
  <c r="P38" i="50"/>
  <c r="R33" i="50" s="1"/>
  <c r="E37" i="31"/>
  <c r="E12" i="53" s="1"/>
  <c r="C37" i="31"/>
  <c r="C12" i="53" s="1"/>
  <c r="C31" i="31"/>
  <c r="C11" i="53" s="1"/>
  <c r="F21" i="31"/>
  <c r="F9" i="53" s="1"/>
  <c r="E21" i="31"/>
  <c r="E9" i="53" s="1"/>
  <c r="D21" i="31"/>
  <c r="D9" i="53" s="1"/>
  <c r="C21" i="31"/>
  <c r="C9" i="53" s="1"/>
  <c r="D13" i="31"/>
  <c r="A10" i="31"/>
  <c r="D4" i="31"/>
  <c r="C7" i="53" s="1"/>
  <c r="E7" i="53" s="1"/>
  <c r="D31" i="31"/>
  <c r="D11" i="53" s="1"/>
  <c r="E13" i="31"/>
  <c r="F26" i="31"/>
  <c r="F10" i="53" s="1"/>
  <c r="F31" i="31"/>
  <c r="F11" i="53" s="1"/>
  <c r="B37" i="31"/>
  <c r="F37" i="31"/>
  <c r="F12" i="53" s="1"/>
  <c r="C13" i="31"/>
  <c r="B26" i="31"/>
  <c r="E26" i="31"/>
  <c r="E10" i="53" s="1"/>
  <c r="E31" i="31"/>
  <c r="E11" i="53" s="1"/>
  <c r="C26" i="31"/>
  <c r="C10" i="53" s="1"/>
  <c r="B21" i="31"/>
  <c r="F13" i="31"/>
  <c r="B31" i="31"/>
  <c r="B13" i="31"/>
  <c r="D37" i="31"/>
  <c r="D12" i="53" s="1"/>
  <c r="D26" i="31"/>
  <c r="D10" i="53" s="1"/>
  <c r="B7" i="58" l="1"/>
  <c r="B19" i="58" s="1"/>
  <c r="B31" i="58" s="1"/>
  <c r="Q5" i="75"/>
  <c r="J5" i="75"/>
  <c r="C5" i="75"/>
  <c r="X5" i="75"/>
  <c r="E4" i="31"/>
  <c r="M4" i="52"/>
  <c r="N4" i="52" s="1"/>
  <c r="L4" i="31"/>
  <c r="B43" i="58" l="1"/>
  <c r="T4" i="31"/>
  <c r="V4" i="52"/>
  <c r="W4" i="52" s="1"/>
  <c r="M4" i="31"/>
  <c r="C14" i="53"/>
  <c r="E14" i="53" s="1"/>
  <c r="AE4" i="52" l="1"/>
  <c r="AF4" i="52" s="1"/>
  <c r="J5" i="76"/>
  <c r="C5" i="76"/>
  <c r="Q5" i="76"/>
  <c r="X5" i="76"/>
  <c r="B7" i="59"/>
  <c r="B19" i="59" s="1"/>
  <c r="AB4" i="31"/>
  <c r="C21" i="53"/>
  <c r="E21" i="53" s="1"/>
  <c r="U4" i="31"/>
  <c r="C3" i="50" l="1"/>
  <c r="B7" i="62"/>
  <c r="B19" i="62" s="1"/>
  <c r="X5" i="77"/>
  <c r="C5" i="77"/>
  <c r="J5" i="77"/>
  <c r="Q5" i="77"/>
  <c r="C7" i="79"/>
  <c r="C19" i="79" s="1"/>
  <c r="B31" i="59"/>
  <c r="B43" i="59"/>
  <c r="C28" i="53"/>
  <c r="E28" i="53" s="1"/>
  <c r="AC4" i="31"/>
  <c r="AJ4" i="31" l="1"/>
  <c r="AK4" i="31" s="1"/>
  <c r="AN4" i="52"/>
  <c r="AO4" i="52" s="1"/>
  <c r="X5" i="78"/>
  <c r="Q5" i="78"/>
  <c r="J5" i="78"/>
  <c r="C5" i="78"/>
  <c r="B43" i="62"/>
  <c r="B31" i="62"/>
  <c r="C31" i="79"/>
  <c r="C43" i="79"/>
  <c r="B6" i="63"/>
  <c r="B19" i="63" s="1"/>
  <c r="H3" i="50"/>
  <c r="M3" i="50" s="1"/>
  <c r="R3" i="50"/>
  <c r="W3" i="50"/>
  <c r="B32" i="63" l="1"/>
  <c r="B45" i="63"/>
  <c r="B58" i="6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 Microsoft Office</author>
  </authors>
  <commentList>
    <comment ref="H8" authorId="0" shapeId="0" xr:uid="{A3BE30CD-EADA-4802-AA0B-96FF01BFA7BF}">
      <text>
        <r>
          <rPr>
            <b/>
            <sz val="10"/>
            <color rgb="FF000000"/>
            <rFont val="Tahoma"/>
            <family val="2"/>
          </rPr>
          <t>Utilisateur Microsoft Office: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K8" authorId="0" shapeId="0" xr:uid="{EA2CCD05-4B25-4BB9-812E-4834DA858273}">
      <text>
        <r>
          <rPr>
            <b/>
            <sz val="10"/>
            <color rgb="FF000000"/>
            <rFont val="Tahoma"/>
            <family val="2"/>
          </rPr>
          <t>Utilisateur Microsoft Office: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U8" authorId="0" shapeId="0" xr:uid="{5BD23DC4-26B6-7E4E-AF5B-9E26C31F9A5F}">
      <text>
        <r>
          <rPr>
            <b/>
            <sz val="10"/>
            <color rgb="FF000000"/>
            <rFont val="Tahoma"/>
            <family val="2"/>
          </rPr>
          <t>Utilisateur Microsoft Office: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<sst xmlns="http://schemas.openxmlformats.org/spreadsheetml/2006/main" count="1311" uniqueCount="264">
  <si>
    <t>Cette matrice de menus dispose des onglets suivants :</t>
  </si>
  <si>
    <t>pictos</t>
  </si>
  <si>
    <t>Onglet protégé à partir duquel vous pouvez copier les logos pour les insérer dans vos menus, au jour ou à la semaine.</t>
  </si>
  <si>
    <t>Vous devez imprimer cet onglet et afficher à l'entrée de votre salle de restaurant, à proximité des menus.</t>
  </si>
  <si>
    <t>Plan alimentaire choix multiple MIDI</t>
  </si>
  <si>
    <t xml:space="preserve">Onglet protégé qui présente le plan alimentaire équilibré, sur 4 à 5 semaines, pour le midi. Vous ne pouvez pas le modifier. </t>
  </si>
  <si>
    <r>
      <t>Le plan alimentaire demeure la référence lorsque vous modifiez le menu. Les modifications doivent se faire dans la même famille alimentaire</t>
    </r>
    <r>
      <rPr>
        <sz val="10"/>
        <color theme="1"/>
        <rFont val="Helvetica"/>
        <family val="2"/>
      </rPr>
      <t xml:space="preserve"> (crudité, féculent, bœuf, dessert lacté …)</t>
    </r>
  </si>
  <si>
    <t>Le plan alimentaire couvre également le service du soir pour les sites ayant un internat.</t>
  </si>
  <si>
    <t>Choix mutiple hebdo</t>
  </si>
  <si>
    <t>C'est à partir de cet onglet (non protégé!) que tout se pilote. Il est donc modifiable</t>
  </si>
  <si>
    <r>
      <t>Vous changez la date du 1er lundi</t>
    </r>
    <r>
      <rPr>
        <sz val="10"/>
        <color theme="1"/>
        <rFont val="Helvetica"/>
        <family val="2"/>
      </rPr>
      <t xml:space="preserve"> </t>
    </r>
    <r>
      <rPr>
        <sz val="12"/>
        <color theme="1"/>
        <rFont val="Helvetica"/>
        <family val="2"/>
      </rPr>
      <t>et tout s'enregistre automatiquement sur le soir, sur les autres semaines et sur les autres onglets</t>
    </r>
  </si>
  <si>
    <r>
      <t xml:space="preserve">Vous changez le nom de l'établissement </t>
    </r>
    <r>
      <rPr>
        <sz val="10"/>
        <color theme="1"/>
        <rFont val="Helvetica"/>
        <family val="2"/>
      </rPr>
      <t>(</t>
    </r>
    <r>
      <rPr>
        <u/>
        <sz val="10"/>
        <color theme="1"/>
        <rFont val="Helvetica"/>
        <family val="2"/>
      </rPr>
      <t>la 1ère semaine</t>
    </r>
    <r>
      <rPr>
        <sz val="10"/>
        <color theme="1"/>
        <rFont val="Helvetica"/>
        <family val="2"/>
      </rPr>
      <t>)</t>
    </r>
    <r>
      <rPr>
        <sz val="12"/>
        <color theme="1"/>
        <rFont val="Helvetica"/>
        <family val="2"/>
      </rPr>
      <t xml:space="preserve"> et tout s'enregistre automatiquement sur le soir, sur les semaines qui suivent, et même sur les autres onglets</t>
    </r>
  </si>
  <si>
    <t>Vous pouvez modifier les menus.</t>
  </si>
  <si>
    <t>Dans le menu, les lignes bleues représentent le menu conseillé, conformément au GEMRCN.</t>
  </si>
  <si>
    <t xml:space="preserve">Allergènes </t>
  </si>
  <si>
    <t>Ces onglets ne sont pas protégés. Ils s'alimentent directement depuis l'onglet Choix multiple hebdo.</t>
  </si>
  <si>
    <t>Si vous faites des modifications dans le menu hebdo, elles se reportent sur les onglets allergènes.</t>
  </si>
  <si>
    <t>All MS1, MS2, MS3 … concernent les allergènes du midi.</t>
  </si>
  <si>
    <t xml:space="preserve">! Attention ! En revanche, vous devez modifier le cochage des allergènes lorsque vous faites des modifications ! </t>
  </si>
  <si>
    <t>Menus du jour</t>
  </si>
  <si>
    <t>Onglet protégé sur lequel vous diposez des menus au jour le jour avec le menu équilibré recommandé mis en avant.</t>
  </si>
  <si>
    <t>Nom établissement</t>
  </si>
  <si>
    <t>Déjeuners du</t>
  </si>
  <si>
    <t>au</t>
  </si>
  <si>
    <t>Plan alimentaire déjeuner  SEMAINE 1</t>
  </si>
  <si>
    <t>Plan alimentaire déjeuner SEMAINE 2</t>
  </si>
  <si>
    <t>Plan alimentaire déjeuner SEMAINE 3</t>
  </si>
  <si>
    <t>Plan alimentaire déjeuner SEMAINE 4</t>
  </si>
  <si>
    <t>Plan alimentaire déjeuner SEMAINE 5</t>
  </si>
  <si>
    <t xml:space="preserve"> * Menus indicatifs sous réserve de modifications *</t>
  </si>
  <si>
    <t>SEMAINE 1</t>
  </si>
  <si>
    <t>Lundi</t>
  </si>
  <si>
    <t>Mardi</t>
  </si>
  <si>
    <t>Mercredi</t>
  </si>
  <si>
    <t>Jeudi</t>
  </si>
  <si>
    <t>Vendredi</t>
  </si>
  <si>
    <t>SEMAINE 2</t>
  </si>
  <si>
    <t>SEMAINE 3</t>
  </si>
  <si>
    <t>SEMAINE 4</t>
  </si>
  <si>
    <t>SEMAINE 5</t>
  </si>
  <si>
    <t>Entrées</t>
  </si>
  <si>
    <t>crudité</t>
  </si>
  <si>
    <t>pâtisserie salée</t>
  </si>
  <si>
    <t>cuidité</t>
  </si>
  <si>
    <t>entrée féculent</t>
  </si>
  <si>
    <t>entrée protidique</t>
  </si>
  <si>
    <t>charcuterie</t>
  </si>
  <si>
    <t>Plat principaux</t>
  </si>
  <si>
    <t>végétarien</t>
  </si>
  <si>
    <t>veau non haché</t>
  </si>
  <si>
    <t>Œufs</t>
  </si>
  <si>
    <t>Veau/bœuf/agneau haché</t>
  </si>
  <si>
    <t>poisson</t>
  </si>
  <si>
    <t>dinde</t>
  </si>
  <si>
    <t>porc</t>
  </si>
  <si>
    <t>bœuf non haché</t>
  </si>
  <si>
    <t>œufs</t>
  </si>
  <si>
    <t>poulet</t>
  </si>
  <si>
    <t>Garnitures</t>
  </si>
  <si>
    <t>légumes</t>
  </si>
  <si>
    <t>féculents</t>
  </si>
  <si>
    <t>Produits</t>
  </si>
  <si>
    <t>fromage &gt; 150mg Ca</t>
  </si>
  <si>
    <t>fromage 100-150mg Ca</t>
  </si>
  <si>
    <t>laitage</t>
  </si>
  <si>
    <t>Laitiers</t>
  </si>
  <si>
    <t>fromage &lt; 100mg Ca</t>
  </si>
  <si>
    <t>Desserts</t>
  </si>
  <si>
    <t>dessert féculent</t>
  </si>
  <si>
    <t>fruit cru</t>
  </si>
  <si>
    <t>fruit cuit</t>
  </si>
  <si>
    <t>dessert lacté</t>
  </si>
  <si>
    <t>Menus équilibrés recommandés par le service Diététique &amp; Nutrition de Mille et Un Repas et conformes au GEMRCN</t>
  </si>
  <si>
    <t>produit français</t>
  </si>
  <si>
    <t>appellation d'origine contrôlée</t>
  </si>
  <si>
    <t>préparation contenant au moins 1 produit bio</t>
  </si>
  <si>
    <t>appellation d'origine protégée</t>
  </si>
  <si>
    <t>produit qualifié EGALIM : AOP, AOC, IGP, RUP, HVE, Label rouge …</t>
  </si>
  <si>
    <t>indication géographique protégée</t>
  </si>
  <si>
    <t>préparation contenant au moins 1 produit local</t>
  </si>
  <si>
    <t>haute valeur environnementale</t>
  </si>
  <si>
    <t>poisson MSC</t>
  </si>
  <si>
    <t>région ultra-périphérique</t>
  </si>
  <si>
    <t>label rouge</t>
  </si>
  <si>
    <t>Recette découverte (mise en avant d'un aliment)</t>
  </si>
  <si>
    <t>les p'tits PLUS (toppings, sauces, crèmes, herbes aromatiques,…)</t>
  </si>
  <si>
    <t xml:space="preserve">recette Fourchette ( plat soumis aux votes des élèves) </t>
  </si>
  <si>
    <t>Mon restaurant</t>
  </si>
  <si>
    <t>Diners du</t>
  </si>
  <si>
    <t xml:space="preserve">Dîners du </t>
  </si>
  <si>
    <t>Dîners du</t>
  </si>
  <si>
    <t xml:space="preserve"> * Menus indicatifs, ajustés pour respecter les saisons et en fonction des approvisionnements ! </t>
  </si>
  <si>
    <t xml:space="preserve"> * Menus indicatifs, ajustés en fonction des approvisionnements et du respect des saisons ! </t>
  </si>
  <si>
    <t>LUNDI</t>
  </si>
  <si>
    <t>Logos</t>
  </si>
  <si>
    <t>MARDI</t>
  </si>
  <si>
    <t>MERCREDI</t>
  </si>
  <si>
    <t>JEUDI</t>
  </si>
  <si>
    <t>SOIRÉE PIZZA</t>
  </si>
  <si>
    <t>SOIRÉE CHILI</t>
  </si>
  <si>
    <t>SOIRÉE COUSCOUS</t>
  </si>
  <si>
    <t>Salade verte à l'emmental</t>
  </si>
  <si>
    <t>Cake chèvre olive</t>
  </si>
  <si>
    <t>Coleslaw</t>
  </si>
  <si>
    <t>Radis beurre</t>
  </si>
  <si>
    <t>Tomates basilic</t>
  </si>
  <si>
    <t>Chou rouge vinaigrette</t>
  </si>
  <si>
    <t>Salade de boulgour</t>
  </si>
  <si>
    <t>Concombre vinaigrette</t>
  </si>
  <si>
    <t>Samoussa</t>
  </si>
  <si>
    <t xml:space="preserve">Poireaux vinaigrette </t>
  </si>
  <si>
    <t>Endives au bleu</t>
  </si>
  <si>
    <t>Salade verte</t>
  </si>
  <si>
    <t>Concombre tzatzíki</t>
  </si>
  <si>
    <t>Macédoine vinaigrette</t>
  </si>
  <si>
    <t>Terrine forestière</t>
  </si>
  <si>
    <t>Œuf mayonnaise</t>
  </si>
  <si>
    <t>Mousse de betteraves au fromage frais</t>
  </si>
  <si>
    <t>Pois chiches à la grecque (tomate, oignon, feta, huile d'olive)</t>
  </si>
  <si>
    <t xml:space="preserve">Rosette cornichon </t>
  </si>
  <si>
    <t>Salade de concombre</t>
  </si>
  <si>
    <t>Carottes râpées</t>
  </si>
  <si>
    <t>Pain perdu au jambon</t>
  </si>
  <si>
    <t>Cornichon</t>
  </si>
  <si>
    <t>Tomate farcie</t>
  </si>
  <si>
    <t>Filet de poisson au curry</t>
  </si>
  <si>
    <t>Œufs durs sauce Mornay gratinés</t>
  </si>
  <si>
    <t>Bar à pizza : fromage, jambon, poisson</t>
  </si>
  <si>
    <t>Palette à la diable</t>
  </si>
  <si>
    <t>Brochette de dinde orientale</t>
  </si>
  <si>
    <t>Blanquette de poisson</t>
  </si>
  <si>
    <t>Chili con carne</t>
  </si>
  <si>
    <t xml:space="preserve">Couscous au poulet </t>
  </si>
  <si>
    <t>Sauté de bœuf à l'ancienne</t>
  </si>
  <si>
    <t xml:space="preserve">Filet de poisson à l'escabèche </t>
  </si>
  <si>
    <t>Œufs durs gratinés béchamel</t>
  </si>
  <si>
    <t>Poisson pané aux céréales sauce fromage ail et fines herbes</t>
  </si>
  <si>
    <t>Cuisse de poulet au curry</t>
  </si>
  <si>
    <t>Porc aux pruneaux</t>
  </si>
  <si>
    <t>Bar à pizza : légumes, fromages</t>
  </si>
  <si>
    <t>Fricassée de poisson à la tomate</t>
  </si>
  <si>
    <t>Pané blé emmental épinards</t>
  </si>
  <si>
    <t>Blanquette de haricots blancs</t>
  </si>
  <si>
    <t>Haricots rouges au chili</t>
  </si>
  <si>
    <t>Couscous de pois chiches</t>
  </si>
  <si>
    <t>Omelette</t>
  </si>
  <si>
    <t xml:space="preserve">Rôti de porc confit </t>
  </si>
  <si>
    <t>Nuggets de blé</t>
  </si>
  <si>
    <t>Purée de pois cassés</t>
  </si>
  <si>
    <t>Poireaux braisés</t>
  </si>
  <si>
    <t>Haricots plats persillés</t>
  </si>
  <si>
    <t>Salade verte vinaigrette</t>
  </si>
  <si>
    <t>Lentilles vertes</t>
  </si>
  <si>
    <t>Tomates rôties au romarin</t>
  </si>
  <si>
    <t>Fondue de courgettes</t>
  </si>
  <si>
    <t>Riz créole</t>
  </si>
  <si>
    <t>Légumes couscous</t>
  </si>
  <si>
    <t>Brocolis sautés</t>
  </si>
  <si>
    <t>Gratin de pommes de terre</t>
  </si>
  <si>
    <t>Courgettes braisées</t>
  </si>
  <si>
    <t>Riste d'aubergines</t>
  </si>
  <si>
    <t>Riz safrané</t>
  </si>
  <si>
    <t>Blé</t>
  </si>
  <si>
    <t>Haricots verts</t>
  </si>
  <si>
    <t>Polenta</t>
  </si>
  <si>
    <t>Gnocchi poêlés</t>
  </si>
  <si>
    <t>(plat complet)</t>
  </si>
  <si>
    <t>Semoule</t>
  </si>
  <si>
    <t>Blettes au jus</t>
  </si>
  <si>
    <t>Flageolets</t>
  </si>
  <si>
    <t>Persil plat</t>
  </si>
  <si>
    <t>Chips tortilla</t>
  </si>
  <si>
    <t>Harissa</t>
  </si>
  <si>
    <t>Assortiment de laitages et de fromages à la coupe</t>
  </si>
  <si>
    <t>Assortiment de laitages et de fromage à la coupe</t>
  </si>
  <si>
    <t>Salade d'agrumes</t>
  </si>
  <si>
    <t>Fruit de saison</t>
  </si>
  <si>
    <t>Gâteau yaourt</t>
  </si>
  <si>
    <t>Île flottante</t>
  </si>
  <si>
    <t>Tarte noix de coco</t>
  </si>
  <si>
    <t>Salade de fruits d'automne</t>
  </si>
  <si>
    <t>Pomme au four cannelle</t>
  </si>
  <si>
    <t xml:space="preserve">Fruit de saison </t>
  </si>
  <si>
    <t>Salade banane kiwi</t>
  </si>
  <si>
    <t>Crème dessert</t>
  </si>
  <si>
    <t>Éclair</t>
  </si>
  <si>
    <r>
      <t xml:space="preserve">Marmelade pomme </t>
    </r>
    <r>
      <rPr>
        <b/>
        <i/>
        <sz val="36"/>
        <color rgb="FF8064A2"/>
        <rFont val="Arial"/>
        <family val="2"/>
      </rPr>
      <t xml:space="preserve">aux 4 épices </t>
    </r>
  </si>
  <si>
    <t xml:space="preserve">Mousse chocolat </t>
  </si>
  <si>
    <t>Quatre quarts aux poires</t>
  </si>
  <si>
    <t xml:space="preserve">Ananas rôti </t>
  </si>
  <si>
    <t>Flan vanille</t>
  </si>
  <si>
    <t xml:space="preserve">CHAQUE JOUR UNE CORBEILLE DE FRUITS DE SAISON ! </t>
  </si>
  <si>
    <r>
      <rPr>
        <b/>
        <sz val="28"/>
        <color rgb="FFF79646"/>
        <rFont val="Helvetica"/>
        <family val="2"/>
      </rP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   
 </t>
    </r>
    <r>
      <rPr>
        <b/>
        <sz val="28"/>
        <color rgb="FFFF0000"/>
        <rFont val="Helvetica"/>
        <family val="2"/>
      </rPr>
      <t>ATTENTION une liste supplémentaire d'allergènes concernant les "toppings" et les "p'tits plus" est à votre disposition</t>
    </r>
    <r>
      <rPr>
        <b/>
        <sz val="28"/>
        <color rgb="FFF79646"/>
        <rFont val="Helvetica"/>
        <family val="2"/>
      </rPr>
      <t xml:space="preserve">                                                                                                                            </t>
    </r>
  </si>
  <si>
    <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
</t>
    </r>
    <r>
      <rPr>
        <b/>
        <sz val="28"/>
        <color rgb="FFFF0000"/>
        <rFont val="Helvetica"/>
        <family val="2"/>
      </rPr>
      <t xml:space="preserve">ATTENTION une liste supplémentaire d'allergènes concernant les "toppings" et les "p'tits plus" est à votre disposition </t>
    </r>
    <r>
      <rPr>
        <b/>
        <sz val="28"/>
        <color theme="9"/>
        <rFont val="Helvetica"/>
        <family val="2"/>
      </rPr>
      <t xml:space="preserve">                                                                                                                        </t>
    </r>
  </si>
  <si>
    <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    
</t>
    </r>
    <r>
      <rPr>
        <b/>
        <sz val="28"/>
        <color rgb="FFFF0000"/>
        <rFont val="Helvetica"/>
        <family val="2"/>
      </rPr>
      <t xml:space="preserve">ATTENTION une liste supplémentaire d'allergènes concernant les "toppings" et les "p'tits plus" est à votre disposition   </t>
    </r>
    <r>
      <rPr>
        <b/>
        <sz val="28"/>
        <color theme="9"/>
        <rFont val="Helvetica"/>
        <family val="2"/>
      </rPr>
      <t xml:space="preserve">                                                                                                             </t>
    </r>
  </si>
  <si>
    <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      </t>
    </r>
    <r>
      <rPr>
        <b/>
        <sz val="28"/>
        <color rgb="FFFF0000"/>
        <rFont val="Helvetica"/>
        <family val="2"/>
      </rPr>
      <t>ATTENTION une liste supplémentaire d'allergènes concernant les "toppings" et les "p'tits plus" est à votre disposition</t>
    </r>
    <r>
      <rPr>
        <b/>
        <sz val="28"/>
        <color theme="9"/>
        <rFont val="Helvetica"/>
        <family val="2"/>
      </rPr>
      <t xml:space="preserve">                                                                                                                         </t>
    </r>
  </si>
  <si>
    <t xml:space="preserve">                      Produit Français</t>
  </si>
  <si>
    <t xml:space="preserve"> Au moins 1 aliment bio dans la recette</t>
  </si>
  <si>
    <r>
      <t xml:space="preserve">Produit qualifié EGALIM                                   La recette contient au moins 1 produit local                                </t>
    </r>
    <r>
      <rPr>
        <i/>
        <sz val="26"/>
        <color theme="7"/>
        <rFont val="Calibri"/>
        <family val="2"/>
        <scheme val="minor"/>
      </rPr>
      <t xml:space="preserve">Les p'tits PLUS </t>
    </r>
  </si>
  <si>
    <t xml:space="preserve">   Découverte</t>
  </si>
  <si>
    <t xml:space="preserve">                   Produit Français</t>
  </si>
  <si>
    <r>
      <t xml:space="preserve">Produit qualifié EGALIM                                    La recette contient au moins 1 produit local                                 </t>
    </r>
    <r>
      <rPr>
        <i/>
        <sz val="26"/>
        <color theme="7"/>
        <rFont val="Calibri"/>
        <family val="2"/>
        <scheme val="minor"/>
      </rPr>
      <t>Les p'tits PLUS</t>
    </r>
    <r>
      <rPr>
        <sz val="26"/>
        <rFont val="Calibri"/>
        <family val="2"/>
        <scheme val="minor"/>
      </rPr>
      <t xml:space="preserve"> </t>
    </r>
  </si>
  <si>
    <t>Découverte</t>
  </si>
  <si>
    <t xml:space="preserve">                Produit Français</t>
  </si>
  <si>
    <r>
      <t xml:space="preserve">Produit qualifié EGALIM                                             La recette contient au moins 1 produit local                              </t>
    </r>
    <r>
      <rPr>
        <i/>
        <sz val="26"/>
        <color theme="7"/>
        <rFont val="Calibri"/>
        <family val="2"/>
        <scheme val="minor"/>
      </rPr>
      <t xml:space="preserve">Les p'tits PLUS </t>
    </r>
  </si>
  <si>
    <r>
      <t xml:space="preserve">Produit qualifié EGALIM                                         La recette contient au moins 1 produit local                                </t>
    </r>
    <r>
      <rPr>
        <i/>
        <sz val="26"/>
        <color theme="7"/>
        <rFont val="Calibri"/>
        <family val="2"/>
        <scheme val="minor"/>
      </rPr>
      <t xml:space="preserve">Les p'tits PLUS </t>
    </r>
  </si>
  <si>
    <r>
      <t xml:space="preserve">Produit qualifié EGALIM                                      La recette contient au moins 1 produit local                                 </t>
    </r>
    <r>
      <rPr>
        <i/>
        <sz val="26"/>
        <color theme="7"/>
        <rFont val="Calibri"/>
        <family val="2"/>
        <scheme val="minor"/>
      </rPr>
      <t xml:space="preserve"> Les p'tits PLUS </t>
    </r>
  </si>
  <si>
    <t>AFFICHAGE DES ALLERGENES PRÉSENTS VOLONTAIREMENT DANS LES MENUS</t>
  </si>
  <si>
    <t xml:space="preserve">  </t>
  </si>
  <si>
    <t>GLUTEN</t>
  </si>
  <si>
    <t>LAIT</t>
  </si>
  <si>
    <t>OEUF</t>
  </si>
  <si>
    <t>POISSON</t>
  </si>
  <si>
    <t>SOJA</t>
  </si>
  <si>
    <t>MOLLUSQUES / CRUSTACÉS</t>
  </si>
  <si>
    <t>SÉSAME</t>
  </si>
  <si>
    <t>ARACHIDE</t>
  </si>
  <si>
    <t>MOUTARDE</t>
  </si>
  <si>
    <t>LUPIN</t>
  </si>
  <si>
    <t>CELERI</t>
  </si>
  <si>
    <t>FRUITS A COQUE</t>
  </si>
  <si>
    <t>SULFITES</t>
  </si>
  <si>
    <t>Vinaigrette</t>
  </si>
  <si>
    <t>X</t>
  </si>
  <si>
    <t>Pain</t>
  </si>
  <si>
    <t>Fromages</t>
  </si>
  <si>
    <t>Laitages</t>
  </si>
  <si>
    <t>Dîner du</t>
  </si>
  <si>
    <t xml:space="preserve">X </t>
  </si>
  <si>
    <t>Fromages et laitages</t>
  </si>
  <si>
    <t>Déjeuner du</t>
  </si>
  <si>
    <t xml:space="preserve">La liste des allergènes présents volontairement dans les préparations est affichée à l'entrée du restaurant, conformément au règlement UE n° 1169/2011                                                                                                                            </t>
  </si>
  <si>
    <t>Semaine    du</t>
  </si>
  <si>
    <t xml:space="preserve">  Menus équilibrés recommandés par le service Diététique &amp; Nutrition de Mille et Un Repas et conformes au GEMRCN</t>
  </si>
  <si>
    <t xml:space="preserve">La liste des allergènes présents volontairement dans les préparations est affichée à l'entrée du restaurant,                                                           conformément au règlement UE n° 1169/2011                                                                                                                            </t>
  </si>
  <si>
    <t>porc français</t>
  </si>
  <si>
    <t>produit labellisé A.B.*</t>
  </si>
  <si>
    <t>produit local</t>
  </si>
  <si>
    <t>poisson frais</t>
  </si>
  <si>
    <t>bœuf français</t>
  </si>
  <si>
    <t>volaille française</t>
  </si>
  <si>
    <t>* issu de l'agriculture biologique</t>
  </si>
  <si>
    <t>plat végétarien</t>
  </si>
  <si>
    <t xml:space="preserve">         cuisiné par nos soins</t>
  </si>
  <si>
    <t xml:space="preserve">                          produit de saison</t>
  </si>
  <si>
    <t>Produit labellisé A.B.*</t>
  </si>
  <si>
    <t>*issu de l'Agriculture Bio</t>
  </si>
  <si>
    <t>cuisiné par nos soins</t>
  </si>
  <si>
    <t>Chou chantilly</t>
  </si>
  <si>
    <t>Nectarine</t>
  </si>
  <si>
    <t>Compote pommes &amp; framboises</t>
  </si>
  <si>
    <t>Banane</t>
  </si>
  <si>
    <t>Yaourt aux fruits BIO</t>
  </si>
  <si>
    <t>Brownies</t>
  </si>
  <si>
    <t>Prunes</t>
  </si>
  <si>
    <t>produit de saison</t>
  </si>
  <si>
    <t xml:space="preserve">ALLERGÈNES </t>
  </si>
  <si>
    <t xml:space="preserve">MENU DU SOIR </t>
  </si>
  <si>
    <t>MENU DU SOIR</t>
  </si>
  <si>
    <t>+ CHAQUE JOUR UNE CORBEILLE DE FRUITS DE SAISON</t>
  </si>
  <si>
    <t xml:space="preserve"> + CHAQUE JOUR UNE CORBEILLE DE FRUITS DE SAISON</t>
  </si>
  <si>
    <t>LE MENU DU JOUR CONSEILLÉ ÉQUILIBRÉ</t>
  </si>
  <si>
    <t xml:space="preserve">La liste des allergènes présents volontairement dans les préparations 
est affichée à l'entrée du restaurant, conformément 
au règlement UE n° 1169/2011                                                                                                                            </t>
  </si>
  <si>
    <t>DEJEUNER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</si>
</sst>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\,\ mmmm\ dd\,\ yyyy"/>
    <numFmt numFmtId="165" formatCode="[$-40C]d\ mmmm\ yyyy;@"/>
    <numFmt numFmtId="166" formatCode="[$-40C]dddd\ d\ mmmm"/>
    <numFmt numFmtId="167" formatCode="[$-40C]dddd\ d\ mmmm\ yyyy"/>
    <numFmt numFmtId="168" formatCode="[$-40C]d\-mmm;@"/>
    <numFmt numFmtId="169" formatCode="[$-40C]mmmm\-yy;@"/>
  </numFmts>
  <fonts count="146" x14ac:knownFonts="1">
    <font>
      <sz val="12"/>
      <color theme="1"/>
      <name val="Helvetic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sz val="12"/>
      <color theme="1"/>
      <name val="Helvetic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Helvetica"/>
      <family val="2"/>
    </font>
    <font>
      <b/>
      <sz val="20"/>
      <color theme="9" tint="-0.249977111117893"/>
      <name val="Arial"/>
      <family val="2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b/>
      <sz val="15"/>
      <color theme="1"/>
      <name val="Helvetica"/>
      <family val="2"/>
    </font>
    <font>
      <b/>
      <sz val="10"/>
      <color theme="9" tint="-0.249977111117893"/>
      <name val="Arial"/>
      <family val="2"/>
    </font>
    <font>
      <b/>
      <sz val="18"/>
      <color theme="1"/>
      <name val="Arial"/>
      <family val="2"/>
    </font>
    <font>
      <sz val="20"/>
      <name val="Arial"/>
      <family val="2"/>
    </font>
    <font>
      <b/>
      <sz val="11"/>
      <color theme="6" tint="-0.249977111117893"/>
      <name val="Arial"/>
      <family val="2"/>
    </font>
    <font>
      <i/>
      <sz val="10"/>
      <color theme="3"/>
      <name val="Arial"/>
      <family val="2"/>
    </font>
    <font>
      <sz val="10"/>
      <color theme="1"/>
      <name val="Helvetica"/>
      <family val="2"/>
    </font>
    <font>
      <i/>
      <sz val="10"/>
      <color theme="1"/>
      <name val="Arial"/>
      <family val="2"/>
    </font>
    <font>
      <i/>
      <sz val="10"/>
      <color theme="3"/>
      <name val="Helvetica"/>
      <family val="2"/>
    </font>
    <font>
      <b/>
      <sz val="12"/>
      <color theme="9" tint="-0.249977111117893"/>
      <name val="Helvetica"/>
      <family val="2"/>
    </font>
    <font>
      <b/>
      <sz val="12"/>
      <color rgb="FF00B050"/>
      <name val="Helvetica"/>
      <family val="2"/>
    </font>
    <font>
      <i/>
      <sz val="12"/>
      <color rgb="FF00B050"/>
      <name val="Helvetica"/>
      <family val="2"/>
    </font>
    <font>
      <b/>
      <sz val="12"/>
      <color theme="6" tint="-0.249977111117893"/>
      <name val="Helvetica"/>
      <family val="2"/>
    </font>
    <font>
      <i/>
      <sz val="12"/>
      <color theme="6" tint="-0.249977111117893"/>
      <name val="Helvetic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b/>
      <sz val="15"/>
      <color theme="9" tint="-0.249977111117893"/>
      <name val="Helvetica"/>
      <family val="2"/>
    </font>
    <font>
      <sz val="22"/>
      <color theme="9" tint="-0.249977111117893"/>
      <name val="Helvetica"/>
      <family val="2"/>
    </font>
    <font>
      <sz val="12"/>
      <color theme="9"/>
      <name val="Helvetica"/>
      <family val="2"/>
    </font>
    <font>
      <i/>
      <sz val="20"/>
      <color theme="9"/>
      <name val="Arial"/>
      <family val="2"/>
    </font>
    <font>
      <sz val="20"/>
      <color rgb="FFFFC000"/>
      <name val="Arial Black"/>
      <family val="2"/>
    </font>
    <font>
      <sz val="15"/>
      <color theme="3" tint="0.59999389629810485"/>
      <name val="Arial Black"/>
      <family val="2"/>
    </font>
    <font>
      <b/>
      <i/>
      <sz val="13"/>
      <color theme="3" tint="0.39997558519241921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b/>
      <i/>
      <sz val="7"/>
      <color theme="1"/>
      <name val="Arial"/>
      <family val="2"/>
    </font>
    <font>
      <u/>
      <sz val="10"/>
      <color theme="1"/>
      <name val="Helvetica"/>
      <family val="2"/>
    </font>
    <font>
      <b/>
      <sz val="14"/>
      <color rgb="FFFF0000"/>
      <name val="Helvetic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indexed="10"/>
      <name val="Calibri"/>
      <family val="2"/>
    </font>
    <font>
      <sz val="14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20"/>
      <color rgb="FFFF0000"/>
      <name val="Helvetica"/>
      <family val="2"/>
    </font>
    <font>
      <b/>
      <sz val="12"/>
      <color rgb="FFFF0000"/>
      <name val="Helvetica"/>
      <family val="2"/>
    </font>
    <font>
      <b/>
      <sz val="11"/>
      <color rgb="FFFF0000"/>
      <name val="Helvetica"/>
      <family val="2"/>
    </font>
    <font>
      <sz val="18"/>
      <color theme="1"/>
      <name val="Helvetica"/>
      <family val="2"/>
    </font>
    <font>
      <b/>
      <sz val="28"/>
      <color rgb="FFFF0000"/>
      <name val="Arial"/>
      <family val="2"/>
    </font>
    <font>
      <b/>
      <sz val="18"/>
      <color theme="1"/>
      <name val="Helvetica"/>
      <family val="2"/>
    </font>
    <font>
      <b/>
      <sz val="18"/>
      <color theme="9" tint="-0.249977111117893"/>
      <name val="Arial"/>
      <family val="2"/>
    </font>
    <font>
      <b/>
      <sz val="18"/>
      <color rgb="FF00B050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9"/>
      <name val="Arial"/>
      <family val="2"/>
    </font>
    <font>
      <sz val="14"/>
      <color theme="9"/>
      <name val="Arial"/>
      <family val="2"/>
    </font>
    <font>
      <sz val="18"/>
      <color theme="1"/>
      <name val="Helvetica"/>
      <family val="2"/>
    </font>
    <font>
      <sz val="18"/>
      <name val="Arial"/>
      <family val="2"/>
    </font>
    <font>
      <sz val="8"/>
      <name val="Helvetica"/>
      <family val="2"/>
    </font>
    <font>
      <sz val="11"/>
      <color theme="0"/>
      <name val="Helvetica"/>
      <family val="2"/>
    </font>
    <font>
      <sz val="11"/>
      <color theme="1"/>
      <name val="Helvetica"/>
      <family val="2"/>
    </font>
    <font>
      <sz val="12"/>
      <color theme="0"/>
      <name val="Helvetica"/>
      <family val="2"/>
    </font>
    <font>
      <sz val="12"/>
      <color rgb="FFFF0000"/>
      <name val="Helvetica"/>
      <family val="2"/>
    </font>
    <font>
      <sz val="16"/>
      <color theme="1"/>
      <name val="Helvetica"/>
      <family val="2"/>
    </font>
    <font>
      <sz val="28"/>
      <color theme="1"/>
      <name val="Helvetica"/>
      <family val="2"/>
    </font>
    <font>
      <sz val="28"/>
      <color theme="1"/>
      <name val="Arial"/>
      <family val="2"/>
    </font>
    <font>
      <sz val="48"/>
      <color theme="1"/>
      <name val="Helvetica"/>
      <family val="2"/>
    </font>
    <font>
      <sz val="18"/>
      <name val="Helvetica"/>
      <family val="2"/>
    </font>
    <font>
      <sz val="22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name val="Calibri"/>
      <family val="2"/>
      <scheme val="minor"/>
    </font>
    <font>
      <b/>
      <sz val="14"/>
      <name val="Arial"/>
      <family val="2"/>
    </font>
    <font>
      <b/>
      <sz val="14"/>
      <color theme="9" tint="-0.249977111117893"/>
      <name val="Arial"/>
      <family val="2"/>
    </font>
    <font>
      <b/>
      <i/>
      <sz val="14"/>
      <color theme="6" tint="-0.249977111117893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36"/>
      <color theme="9"/>
      <name val="Arial"/>
      <family val="2"/>
    </font>
    <font>
      <b/>
      <sz val="48"/>
      <color theme="1"/>
      <name val="Arial"/>
      <family val="2"/>
    </font>
    <font>
      <sz val="48"/>
      <name val="Helvetica"/>
      <family val="2"/>
    </font>
    <font>
      <b/>
      <sz val="36"/>
      <name val="Arial"/>
      <family val="2"/>
    </font>
    <font>
      <sz val="36"/>
      <name val="Arial"/>
      <family val="2"/>
    </font>
    <font>
      <b/>
      <sz val="36"/>
      <name val="Helvetica"/>
      <family val="2"/>
    </font>
    <font>
      <b/>
      <sz val="18"/>
      <name val="Arial"/>
      <family val="2"/>
    </font>
    <font>
      <sz val="5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36"/>
      <color theme="1"/>
      <name val="Arial"/>
      <family val="2"/>
    </font>
    <font>
      <sz val="72"/>
      <color theme="1"/>
      <name val="Helvetica"/>
      <family val="2"/>
    </font>
    <font>
      <b/>
      <sz val="72"/>
      <color theme="9" tint="-0.249977111117893"/>
      <name val="Arial"/>
      <family val="2"/>
    </font>
    <font>
      <sz val="72"/>
      <name val="Helvetica"/>
      <family val="2"/>
    </font>
    <font>
      <sz val="2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i/>
      <sz val="36"/>
      <color theme="7"/>
      <name val="Helvetica"/>
      <family val="2"/>
    </font>
    <font>
      <b/>
      <sz val="28"/>
      <color theme="9"/>
      <name val="Helvetica"/>
      <family val="2"/>
    </font>
    <font>
      <b/>
      <sz val="28"/>
      <color rgb="FFFF0000"/>
      <name val="Helvetica"/>
      <family val="2"/>
    </font>
    <font>
      <sz val="28"/>
      <name val="Helvetica"/>
      <family val="2"/>
    </font>
    <font>
      <sz val="12"/>
      <name val="Helvetica"/>
      <family val="2"/>
    </font>
    <font>
      <b/>
      <sz val="36"/>
      <color theme="7"/>
      <name val="Arial"/>
      <family val="2"/>
    </font>
    <font>
      <b/>
      <i/>
      <sz val="36"/>
      <color theme="7"/>
      <name val="Arial"/>
      <family val="2"/>
    </font>
    <font>
      <b/>
      <i/>
      <sz val="48"/>
      <color theme="1"/>
      <name val="Calibri"/>
      <family val="2"/>
      <scheme val="minor"/>
    </font>
    <font>
      <sz val="26"/>
      <name val="Calibri"/>
      <family val="2"/>
    </font>
    <font>
      <sz val="26"/>
      <color theme="1"/>
      <name val="Helvetica"/>
      <family val="2"/>
    </font>
    <font>
      <sz val="26"/>
      <name val="Calibri"/>
      <family val="2"/>
      <scheme val="minor"/>
    </font>
    <font>
      <b/>
      <i/>
      <sz val="48"/>
      <name val="Calibri"/>
      <family val="2"/>
      <scheme val="minor"/>
    </font>
    <font>
      <b/>
      <sz val="36"/>
      <color rgb="FFFF0066"/>
      <name val="Arial"/>
      <family val="2"/>
    </font>
    <font>
      <b/>
      <sz val="36"/>
      <color rgb="FF000000"/>
      <name val="Arial"/>
      <family val="2"/>
    </font>
    <font>
      <b/>
      <sz val="28"/>
      <color rgb="FFF79646"/>
      <name val="Helvetica"/>
      <family val="2"/>
    </font>
    <font>
      <b/>
      <u val="double"/>
      <sz val="36"/>
      <name val="Arial"/>
      <family val="2"/>
    </font>
    <font>
      <b/>
      <i/>
      <sz val="36"/>
      <name val="Arial"/>
      <family val="2"/>
    </font>
    <font>
      <sz val="20"/>
      <color theme="1"/>
      <name val="Arial Rounded MT Bold"/>
      <family val="2"/>
    </font>
    <font>
      <b/>
      <sz val="16"/>
      <color theme="1"/>
      <name val="Helvetica"/>
      <family val="2"/>
    </font>
    <font>
      <b/>
      <i/>
      <sz val="12"/>
      <color theme="1"/>
      <name val="Helvetica"/>
      <family val="2"/>
    </font>
    <font>
      <b/>
      <i/>
      <sz val="12"/>
      <color theme="1" tint="0.14999847407452621"/>
      <name val="Helvetica"/>
      <family val="2"/>
    </font>
    <font>
      <b/>
      <sz val="12"/>
      <color rgb="FF5D8A42"/>
      <name val="Arial"/>
      <family val="2"/>
    </font>
    <font>
      <b/>
      <sz val="12"/>
      <color theme="1" tint="0.14999847407452621"/>
      <name val="Arial"/>
      <family val="2"/>
    </font>
    <font>
      <b/>
      <i/>
      <sz val="12"/>
      <color rgb="FF5D8A42"/>
      <name val="Arial"/>
      <family val="2"/>
    </font>
    <font>
      <sz val="12"/>
      <color rgb="FF5D8A42"/>
      <name val="Arial Rounded MT Bold"/>
      <family val="2"/>
    </font>
    <font>
      <b/>
      <i/>
      <sz val="9"/>
      <color rgb="FFFF0000"/>
      <name val="Helvetica"/>
      <family val="2"/>
    </font>
    <font>
      <b/>
      <sz val="12"/>
      <color theme="7"/>
      <name val="Arial"/>
      <family val="2"/>
    </font>
    <font>
      <b/>
      <i/>
      <sz val="8"/>
      <color rgb="FFFF0000"/>
      <name val="Helvetica"/>
      <family val="2"/>
    </font>
    <font>
      <sz val="36"/>
      <color theme="1"/>
      <name val="Arial Rounded MT Bold"/>
      <family val="2"/>
    </font>
    <font>
      <b/>
      <sz val="36"/>
      <color theme="3"/>
      <name val="Arial"/>
      <family val="2"/>
    </font>
    <font>
      <b/>
      <sz val="72"/>
      <color theme="3"/>
      <name val="Arial"/>
      <family val="2"/>
    </font>
    <font>
      <b/>
      <i/>
      <sz val="12"/>
      <color indexed="57"/>
      <name val="Arial"/>
      <family val="2"/>
    </font>
    <font>
      <b/>
      <sz val="12"/>
      <name val="Arial"/>
      <family val="2"/>
    </font>
    <font>
      <i/>
      <sz val="26"/>
      <color theme="7"/>
      <name val="Calibri"/>
      <family val="2"/>
      <scheme val="minor"/>
    </font>
    <font>
      <b/>
      <i/>
      <sz val="36"/>
      <color rgb="FF8064A2"/>
      <name val="Arial"/>
      <family val="2"/>
    </font>
    <font>
      <sz val="8"/>
      <color theme="1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D520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97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/>
      <bottom style="dotted">
        <color theme="9" tint="-0.249977111117893"/>
      </bottom>
      <diagonal/>
    </border>
    <border>
      <left/>
      <right/>
      <top/>
      <bottom style="dotted">
        <color theme="9" tint="-0.249977111117893"/>
      </bottom>
      <diagonal/>
    </border>
    <border>
      <left/>
      <right style="thin">
        <color theme="3" tint="0.39997558519241921"/>
      </right>
      <top/>
      <bottom style="dotted">
        <color theme="9" tint="-0.249977111117893"/>
      </bottom>
      <diagonal/>
    </border>
    <border>
      <left style="thin">
        <color theme="3" tint="0.39997558519241921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 style="thin">
        <color theme="9" tint="-0.249977111117893"/>
      </top>
      <bottom/>
      <diagonal/>
    </border>
    <border>
      <left/>
      <right style="thin">
        <color rgb="FF0070C0"/>
      </right>
      <top/>
      <bottom style="dotted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8" fillId="0" borderId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6">
    <xf numFmtId="0" fontId="0" fillId="0" borderId="0" xfId="0"/>
    <xf numFmtId="0" fontId="8" fillId="0" borderId="0" xfId="78"/>
    <xf numFmtId="0" fontId="7" fillId="0" borderId="0" xfId="82"/>
    <xf numFmtId="0" fontId="7" fillId="0" borderId="19" xfId="82" applyBorder="1"/>
    <xf numFmtId="0" fontId="7" fillId="0" borderId="13" xfId="82" applyBorder="1"/>
    <xf numFmtId="0" fontId="7" fillId="0" borderId="20" xfId="82" applyBorder="1"/>
    <xf numFmtId="0" fontId="7" fillId="0" borderId="21" xfId="82" applyBorder="1"/>
    <xf numFmtId="0" fontId="7" fillId="0" borderId="22" xfId="82" applyBorder="1"/>
    <xf numFmtId="0" fontId="10" fillId="0" borderId="0" xfId="82" applyFont="1"/>
    <xf numFmtId="0" fontId="11" fillId="0" borderId="21" xfId="82" applyFont="1" applyBorder="1" applyAlignment="1">
      <alignment horizontal="right"/>
    </xf>
    <xf numFmtId="165" fontId="11" fillId="0" borderId="0" xfId="82" applyNumberFormat="1" applyFont="1" applyAlignment="1">
      <alignment horizontal="right"/>
    </xf>
    <xf numFmtId="166" fontId="11" fillId="0" borderId="0" xfId="82" applyNumberFormat="1" applyFont="1" applyAlignment="1">
      <alignment horizontal="center"/>
    </xf>
    <xf numFmtId="0" fontId="7" fillId="0" borderId="23" xfId="82" applyBorder="1"/>
    <xf numFmtId="0" fontId="7" fillId="0" borderId="24" xfId="82" applyBorder="1"/>
    <xf numFmtId="0" fontId="7" fillId="0" borderId="25" xfId="82" applyBorder="1"/>
    <xf numFmtId="0" fontId="7" fillId="0" borderId="26" xfId="82" applyBorder="1"/>
    <xf numFmtId="0" fontId="7" fillId="0" borderId="16" xfId="82" applyBorder="1"/>
    <xf numFmtId="0" fontId="11" fillId="0" borderId="27" xfId="82" applyFont="1" applyBorder="1"/>
    <xf numFmtId="0" fontId="10" fillId="0" borderId="15" xfId="82" applyFont="1" applyBorder="1"/>
    <xf numFmtId="0" fontId="7" fillId="0" borderId="28" xfId="82" applyBorder="1"/>
    <xf numFmtId="0" fontId="10" fillId="0" borderId="17" xfId="82" applyFont="1" applyBorder="1"/>
    <xf numFmtId="0" fontId="7" fillId="0" borderId="16" xfId="82" applyBorder="1" applyAlignment="1">
      <alignment vertical="center"/>
    </xf>
    <xf numFmtId="0" fontId="10" fillId="0" borderId="29" xfId="82" applyFont="1" applyBorder="1" applyAlignment="1">
      <alignment vertical="center"/>
    </xf>
    <xf numFmtId="0" fontId="10" fillId="0" borderId="16" xfId="82" applyFont="1" applyBorder="1" applyAlignment="1">
      <alignment vertical="center"/>
    </xf>
    <xf numFmtId="0" fontId="7" fillId="0" borderId="0" xfId="82" applyAlignment="1">
      <alignment vertical="center"/>
    </xf>
    <xf numFmtId="0" fontId="16" fillId="0" borderId="27" xfId="82" applyFont="1" applyBorder="1" applyAlignment="1">
      <alignment vertical="center" wrapText="1"/>
    </xf>
    <xf numFmtId="0" fontId="16" fillId="0" borderId="0" xfId="82" applyFont="1" applyAlignment="1">
      <alignment vertical="center" wrapText="1"/>
    </xf>
    <xf numFmtId="0" fontId="7" fillId="0" borderId="15" xfId="82" applyBorder="1" applyAlignment="1">
      <alignment vertical="center"/>
    </xf>
    <xf numFmtId="0" fontId="10" fillId="0" borderId="0" xfId="82" applyFont="1" applyAlignment="1">
      <alignment vertical="center"/>
    </xf>
    <xf numFmtId="0" fontId="23" fillId="0" borderId="15" xfId="82" applyFont="1" applyBorder="1" applyAlignment="1">
      <alignment horizontal="right" vertical="center"/>
    </xf>
    <xf numFmtId="0" fontId="7" fillId="0" borderId="17" xfId="82" applyBorder="1" applyAlignment="1">
      <alignment vertical="center"/>
    </xf>
    <xf numFmtId="0" fontId="9" fillId="0" borderId="0" xfId="82" applyFont="1" applyAlignment="1">
      <alignment horizontal="center" vertical="center"/>
    </xf>
    <xf numFmtId="0" fontId="9" fillId="0" borderId="15" xfId="82" applyFont="1" applyBorder="1" applyAlignment="1">
      <alignment horizontal="center" vertical="center"/>
    </xf>
    <xf numFmtId="0" fontId="7" fillId="0" borderId="26" xfId="82" applyBorder="1" applyAlignment="1">
      <alignment vertical="center"/>
    </xf>
    <xf numFmtId="0" fontId="9" fillId="0" borderId="26" xfId="82" applyFont="1" applyBorder="1" applyAlignment="1">
      <alignment horizontal="center" vertical="center"/>
    </xf>
    <xf numFmtId="0" fontId="9" fillId="0" borderId="16" xfId="82" applyFont="1" applyBorder="1" applyAlignment="1">
      <alignment horizontal="center" vertical="center"/>
    </xf>
    <xf numFmtId="0" fontId="7" fillId="0" borderId="27" xfId="82" applyBorder="1" applyAlignment="1">
      <alignment vertical="center"/>
    </xf>
    <xf numFmtId="0" fontId="23" fillId="0" borderId="27" xfId="82" applyFont="1" applyBorder="1" applyAlignment="1">
      <alignment horizontal="right" vertical="center"/>
    </xf>
    <xf numFmtId="0" fontId="24" fillId="0" borderId="17" xfId="82" applyFont="1" applyBorder="1" applyAlignment="1">
      <alignment vertical="center"/>
    </xf>
    <xf numFmtId="0" fontId="9" fillId="0" borderId="28" xfId="82" applyFont="1" applyBorder="1" applyAlignment="1">
      <alignment horizontal="center" vertical="center"/>
    </xf>
    <xf numFmtId="0" fontId="9" fillId="0" borderId="17" xfId="82" applyFont="1" applyBorder="1" applyAlignment="1">
      <alignment horizontal="center" vertical="center"/>
    </xf>
    <xf numFmtId="0" fontId="9" fillId="0" borderId="29" xfId="82" applyFont="1" applyBorder="1" applyAlignment="1">
      <alignment horizontal="center" vertical="center"/>
    </xf>
    <xf numFmtId="0" fontId="16" fillId="0" borderId="27" xfId="82" applyFont="1" applyBorder="1" applyAlignment="1">
      <alignment vertical="center"/>
    </xf>
    <xf numFmtId="0" fontId="16" fillId="0" borderId="0" xfId="82" applyFont="1" applyAlignment="1">
      <alignment vertical="center"/>
    </xf>
    <xf numFmtId="0" fontId="24" fillId="0" borderId="27" xfId="82" applyFont="1" applyBorder="1" applyAlignment="1">
      <alignment vertical="center"/>
    </xf>
    <xf numFmtId="0" fontId="9" fillId="0" borderId="27" xfId="82" applyFont="1" applyBorder="1" applyAlignment="1">
      <alignment horizontal="center" vertical="center"/>
    </xf>
    <xf numFmtId="0" fontId="23" fillId="0" borderId="28" xfId="82" applyFont="1" applyBorder="1" applyAlignment="1">
      <alignment horizontal="right" vertical="center"/>
    </xf>
    <xf numFmtId="0" fontId="8" fillId="0" borderId="28" xfId="82" applyFont="1" applyBorder="1" applyAlignment="1">
      <alignment horizontal="center" vertical="center"/>
    </xf>
    <xf numFmtId="0" fontId="8" fillId="0" borderId="17" xfId="82" applyFont="1" applyBorder="1" applyAlignment="1">
      <alignment horizontal="center" vertical="center"/>
    </xf>
    <xf numFmtId="0" fontId="24" fillId="0" borderId="15" xfId="82" applyFont="1" applyBorder="1" applyAlignment="1">
      <alignment vertical="center"/>
    </xf>
    <xf numFmtId="0" fontId="7" fillId="0" borderId="28" xfId="82" applyBorder="1" applyAlignment="1">
      <alignment vertical="center"/>
    </xf>
    <xf numFmtId="0" fontId="12" fillId="0" borderId="0" xfId="82" applyFont="1" applyAlignment="1">
      <alignment vertical="center" wrapText="1"/>
    </xf>
    <xf numFmtId="0" fontId="8" fillId="0" borderId="27" xfId="82" applyFont="1" applyBorder="1" applyAlignment="1">
      <alignment horizontal="center" vertical="center"/>
    </xf>
    <xf numFmtId="0" fontId="8" fillId="0" borderId="15" xfId="82" applyFont="1" applyBorder="1" applyAlignment="1">
      <alignment horizontal="center" vertical="center"/>
    </xf>
    <xf numFmtId="0" fontId="23" fillId="0" borderId="28" xfId="82" applyFont="1" applyBorder="1" applyAlignment="1">
      <alignment horizontal="center" vertical="center"/>
    </xf>
    <xf numFmtId="0" fontId="25" fillId="0" borderId="17" xfId="82" applyFont="1" applyBorder="1" applyAlignment="1">
      <alignment horizontal="center" vertical="center"/>
    </xf>
    <xf numFmtId="0" fontId="7" fillId="0" borderId="0" xfId="82" applyAlignment="1">
      <alignment horizontal="center" vertical="center"/>
    </xf>
    <xf numFmtId="0" fontId="17" fillId="0" borderId="0" xfId="82" applyFont="1" applyAlignment="1">
      <alignment horizontal="left" vertical="center"/>
    </xf>
    <xf numFmtId="0" fontId="17" fillId="0" borderId="0" xfId="82" applyFont="1" applyAlignment="1">
      <alignment vertical="center"/>
    </xf>
    <xf numFmtId="0" fontId="26" fillId="0" borderId="0" xfId="82" applyFont="1" applyAlignment="1">
      <alignment horizontal="center" vertical="center"/>
    </xf>
    <xf numFmtId="0" fontId="9" fillId="0" borderId="0" xfId="82" applyFont="1"/>
    <xf numFmtId="0" fontId="27" fillId="0" borderId="0" xfId="82" applyFont="1"/>
    <xf numFmtId="0" fontId="28" fillId="0" borderId="0" xfId="82" applyFont="1" applyAlignment="1">
      <alignment horizontal="center"/>
    </xf>
    <xf numFmtId="0" fontId="27" fillId="0" borderId="0" xfId="82" applyFont="1" applyAlignment="1">
      <alignment horizontal="right"/>
    </xf>
    <xf numFmtId="0" fontId="27" fillId="0" borderId="0" xfId="82" applyFont="1" applyAlignment="1">
      <alignment horizontal="left"/>
    </xf>
    <xf numFmtId="0" fontId="29" fillId="0" borderId="0" xfId="82" applyFont="1" applyAlignment="1">
      <alignment horizontal="center"/>
    </xf>
    <xf numFmtId="0" fontId="7" fillId="0" borderId="0" xfId="82" applyAlignment="1">
      <alignment horizontal="center"/>
    </xf>
    <xf numFmtId="0" fontId="16" fillId="0" borderId="15" xfId="82" applyFont="1" applyBorder="1" applyAlignment="1">
      <alignment vertical="center" wrapText="1"/>
    </xf>
    <xf numFmtId="0" fontId="32" fillId="2" borderId="0" xfId="82" applyFont="1" applyFill="1" applyAlignment="1">
      <alignment horizontal="center" vertical="center" wrapText="1"/>
    </xf>
    <xf numFmtId="0" fontId="32" fillId="2" borderId="15" xfId="82" applyFont="1" applyFill="1" applyBorder="1" applyAlignment="1">
      <alignment horizontal="center" vertical="center" wrapText="1"/>
    </xf>
    <xf numFmtId="0" fontId="32" fillId="2" borderId="27" xfId="82" applyFont="1" applyFill="1" applyBorder="1" applyAlignment="1">
      <alignment horizontal="center" vertical="center" wrapText="1"/>
    </xf>
    <xf numFmtId="0" fontId="33" fillId="0" borderId="0" xfId="82" applyFont="1" applyAlignment="1">
      <alignment horizontal="center" vertical="center"/>
    </xf>
    <xf numFmtId="0" fontId="33" fillId="0" borderId="15" xfId="82" applyFont="1" applyBorder="1" applyAlignment="1">
      <alignment horizontal="center" vertical="center"/>
    </xf>
    <xf numFmtId="0" fontId="33" fillId="0" borderId="30" xfId="82" applyFont="1" applyBorder="1" applyAlignment="1">
      <alignment horizontal="center" vertical="center"/>
    </xf>
    <xf numFmtId="0" fontId="33" fillId="0" borderId="17" xfId="82" applyFont="1" applyBorder="1" applyAlignment="1">
      <alignment horizontal="center" vertical="center"/>
    </xf>
    <xf numFmtId="0" fontId="33" fillId="0" borderId="26" xfId="82" applyFont="1" applyBorder="1" applyAlignment="1">
      <alignment horizontal="center" vertical="center"/>
    </xf>
    <xf numFmtId="0" fontId="33" fillId="0" borderId="16" xfId="82" applyFont="1" applyBorder="1" applyAlignment="1">
      <alignment horizontal="center" vertical="center"/>
    </xf>
    <xf numFmtId="0" fontId="33" fillId="0" borderId="27" xfId="82" applyFont="1" applyBorder="1" applyAlignment="1">
      <alignment horizontal="center" vertical="center"/>
    </xf>
    <xf numFmtId="0" fontId="33" fillId="0" borderId="28" xfId="82" applyFont="1" applyBorder="1" applyAlignment="1">
      <alignment horizontal="center" vertical="center"/>
    </xf>
    <xf numFmtId="0" fontId="16" fillId="0" borderId="15" xfId="82" applyFont="1" applyBorder="1" applyAlignment="1">
      <alignment vertical="center"/>
    </xf>
    <xf numFmtId="0" fontId="32" fillId="2" borderId="27" xfId="82" applyFont="1" applyFill="1" applyBorder="1" applyAlignment="1">
      <alignment horizontal="center" vertical="center"/>
    </xf>
    <xf numFmtId="0" fontId="32" fillId="2" borderId="15" xfId="82" applyFont="1" applyFill="1" applyBorder="1" applyAlignment="1">
      <alignment horizontal="center" vertical="center"/>
    </xf>
    <xf numFmtId="0" fontId="33" fillId="0" borderId="29" xfId="82" applyFont="1" applyBorder="1" applyAlignment="1">
      <alignment horizontal="center" vertical="center"/>
    </xf>
    <xf numFmtId="0" fontId="7" fillId="0" borderId="2" xfId="82" applyBorder="1"/>
    <xf numFmtId="0" fontId="7" fillId="0" borderId="3" xfId="82" applyBorder="1"/>
    <xf numFmtId="0" fontId="7" fillId="0" borderId="4" xfId="82" applyBorder="1"/>
    <xf numFmtId="0" fontId="7" fillId="0" borderId="1" xfId="82" applyBorder="1"/>
    <xf numFmtId="0" fontId="7" fillId="0" borderId="5" xfId="82" applyBorder="1"/>
    <xf numFmtId="0" fontId="7" fillId="0" borderId="12" xfId="82" applyBorder="1"/>
    <xf numFmtId="0" fontId="7" fillId="0" borderId="13" xfId="82" applyBorder="1" applyAlignment="1">
      <alignment horizontal="center"/>
    </xf>
    <xf numFmtId="0" fontId="7" fillId="0" borderId="32" xfId="82" applyBorder="1"/>
    <xf numFmtId="0" fontId="7" fillId="0" borderId="9" xfId="82" applyBorder="1"/>
    <xf numFmtId="0" fontId="14" fillId="0" borderId="10" xfId="82" applyFont="1" applyBorder="1"/>
    <xf numFmtId="0" fontId="7" fillId="0" borderId="33" xfId="82" applyBorder="1"/>
    <xf numFmtId="0" fontId="14" fillId="0" borderId="0" xfId="82" applyFont="1"/>
    <xf numFmtId="0" fontId="14" fillId="0" borderId="10" xfId="82" applyFont="1" applyBorder="1" applyAlignment="1">
      <alignment horizontal="center"/>
    </xf>
    <xf numFmtId="0" fontId="7" fillId="0" borderId="11" xfId="82" applyBorder="1"/>
    <xf numFmtId="0" fontId="14" fillId="0" borderId="0" xfId="82" applyFont="1" applyAlignment="1">
      <alignment horizontal="center"/>
    </xf>
    <xf numFmtId="0" fontId="7" fillId="0" borderId="6" xfId="82" applyBorder="1"/>
    <xf numFmtId="0" fontId="7" fillId="0" borderId="7" xfId="82" applyBorder="1"/>
    <xf numFmtId="0" fontId="7" fillId="0" borderId="8" xfId="82" applyBorder="1"/>
    <xf numFmtId="14" fontId="32" fillId="2" borderId="15" xfId="82" applyNumberFormat="1" applyFont="1" applyFill="1" applyBorder="1" applyAlignment="1">
      <alignment horizontal="center" vertical="center" wrapText="1"/>
    </xf>
    <xf numFmtId="164" fontId="11" fillId="0" borderId="0" xfId="82" applyNumberFormat="1" applyFont="1" applyAlignment="1">
      <alignment horizontal="right"/>
    </xf>
    <xf numFmtId="0" fontId="38" fillId="0" borderId="0" xfId="82" applyFont="1"/>
    <xf numFmtId="49" fontId="39" fillId="0" borderId="0" xfId="82" applyNumberFormat="1" applyFont="1" applyAlignment="1">
      <alignment horizontal="center" vertical="top"/>
    </xf>
    <xf numFmtId="167" fontId="11" fillId="0" borderId="0" xfId="82" applyNumberFormat="1" applyFont="1" applyAlignment="1">
      <alignment horizontal="right"/>
    </xf>
    <xf numFmtId="0" fontId="31" fillId="0" borderId="0" xfId="82" applyFont="1"/>
    <xf numFmtId="14" fontId="7" fillId="0" borderId="0" xfId="82" applyNumberFormat="1"/>
    <xf numFmtId="0" fontId="22" fillId="0" borderId="27" xfId="82" applyFont="1" applyBorder="1" applyAlignment="1">
      <alignment horizontal="center" vertical="center" wrapText="1"/>
    </xf>
    <xf numFmtId="0" fontId="22" fillId="0" borderId="0" xfId="82" applyFont="1" applyAlignment="1">
      <alignment horizontal="center" vertical="center" wrapText="1"/>
    </xf>
    <xf numFmtId="0" fontId="33" fillId="2" borderId="15" xfId="82" applyFont="1" applyFill="1" applyBorder="1" applyAlignment="1">
      <alignment horizontal="center" vertical="center"/>
    </xf>
    <xf numFmtId="0" fontId="30" fillId="0" borderId="0" xfId="82" applyFont="1"/>
    <xf numFmtId="0" fontId="8" fillId="0" borderId="16" xfId="78" applyBorder="1" applyAlignment="1">
      <alignment horizontal="center" vertical="center" wrapText="1"/>
    </xf>
    <xf numFmtId="0" fontId="8" fillId="0" borderId="15" xfId="78" applyBorder="1" applyAlignment="1">
      <alignment horizontal="center" vertical="center" wrapText="1"/>
    </xf>
    <xf numFmtId="0" fontId="8" fillId="0" borderId="17" xfId="78" applyBorder="1" applyAlignment="1">
      <alignment horizontal="center" vertical="center" wrapText="1"/>
    </xf>
    <xf numFmtId="0" fontId="8" fillId="0" borderId="0" xfId="78" applyAlignment="1">
      <alignment vertical="center"/>
    </xf>
    <xf numFmtId="0" fontId="43" fillId="0" borderId="0" xfId="78" applyFont="1"/>
    <xf numFmtId="0" fontId="44" fillId="0" borderId="0" xfId="78" applyFont="1" applyAlignment="1">
      <alignment horizontal="left"/>
    </xf>
    <xf numFmtId="0" fontId="45" fillId="0" borderId="0" xfId="78" applyFont="1" applyAlignment="1">
      <alignment horizontal="right"/>
    </xf>
    <xf numFmtId="0" fontId="45" fillId="0" borderId="0" xfId="78" applyFont="1"/>
    <xf numFmtId="49" fontId="41" fillId="0" borderId="0" xfId="78" applyNumberFormat="1" applyFont="1"/>
    <xf numFmtId="0" fontId="8" fillId="0" borderId="0" xfId="78" applyAlignment="1">
      <alignment horizontal="center" vertical="center" wrapText="1"/>
    </xf>
    <xf numFmtId="166" fontId="42" fillId="0" borderId="35" xfId="78" applyNumberFormat="1" applyFont="1" applyBorder="1" applyAlignment="1">
      <alignment horizontal="center" vertical="center"/>
    </xf>
    <xf numFmtId="0" fontId="42" fillId="0" borderId="18" xfId="78" applyFont="1" applyBorder="1" applyAlignment="1">
      <alignment horizontal="center" vertical="center"/>
    </xf>
    <xf numFmtId="168" fontId="42" fillId="0" borderId="35" xfId="78" applyNumberFormat="1" applyFont="1" applyBorder="1" applyAlignment="1">
      <alignment horizontal="center" vertical="center"/>
    </xf>
    <xf numFmtId="168" fontId="42" fillId="0" borderId="14" xfId="78" applyNumberFormat="1" applyFont="1" applyBorder="1" applyAlignment="1">
      <alignment vertical="center"/>
    </xf>
    <xf numFmtId="0" fontId="48" fillId="0" borderId="0" xfId="82" applyFont="1"/>
    <xf numFmtId="0" fontId="49" fillId="0" borderId="0" xfId="0" applyFont="1" applyAlignment="1">
      <alignment horizontal="center" vertical="center"/>
    </xf>
    <xf numFmtId="0" fontId="51" fillId="0" borderId="39" xfId="0" applyFont="1" applyBorder="1" applyAlignment="1">
      <alignment horizontal="center" vertical="center"/>
    </xf>
    <xf numFmtId="0" fontId="52" fillId="0" borderId="39" xfId="0" applyFont="1" applyBorder="1" applyAlignment="1">
      <alignment horizontal="center" vertical="center" textRotation="90" wrapText="1"/>
    </xf>
    <xf numFmtId="0" fontId="51" fillId="0" borderId="0" xfId="0" applyFont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0" fillId="7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9" fillId="0" borderId="39" xfId="0" applyFont="1" applyBorder="1" applyAlignment="1">
      <alignment horizontal="center" vertical="center" textRotation="90" wrapText="1"/>
    </xf>
    <xf numFmtId="0" fontId="58" fillId="0" borderId="0" xfId="0" applyFont="1" applyAlignment="1">
      <alignment horizontal="center" vertical="center"/>
    </xf>
    <xf numFmtId="0" fontId="60" fillId="7" borderId="0" xfId="0" applyFont="1" applyFill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82" applyFont="1" applyAlignment="1">
      <alignment horizontal="center" wrapText="1"/>
    </xf>
    <xf numFmtId="0" fontId="63" fillId="0" borderId="13" xfId="82" applyFont="1" applyBorder="1" applyAlignment="1">
      <alignment vertical="center" wrapText="1"/>
    </xf>
    <xf numFmtId="0" fontId="63" fillId="0" borderId="0" xfId="82" applyFont="1" applyAlignment="1">
      <alignment vertical="center" wrapText="1"/>
    </xf>
    <xf numFmtId="0" fontId="65" fillId="0" borderId="0" xfId="82" applyFont="1"/>
    <xf numFmtId="0" fontId="7" fillId="0" borderId="21" xfId="82" applyBorder="1" applyAlignment="1">
      <alignment vertical="center"/>
    </xf>
    <xf numFmtId="0" fontId="7" fillId="0" borderId="22" xfId="82" applyBorder="1" applyAlignment="1">
      <alignment vertical="center"/>
    </xf>
    <xf numFmtId="0" fontId="7" fillId="0" borderId="23" xfId="82" applyBorder="1" applyAlignment="1">
      <alignment vertical="center"/>
    </xf>
    <xf numFmtId="0" fontId="7" fillId="0" borderId="24" xfId="82" applyBorder="1" applyAlignment="1">
      <alignment vertical="center"/>
    </xf>
    <xf numFmtId="0" fontId="7" fillId="0" borderId="25" xfId="82" applyBorder="1" applyAlignment="1">
      <alignment vertical="center"/>
    </xf>
    <xf numFmtId="0" fontId="66" fillId="0" borderId="16" xfId="82" applyFont="1" applyBorder="1" applyAlignment="1">
      <alignment horizontal="center" vertical="center"/>
    </xf>
    <xf numFmtId="0" fontId="67" fillId="0" borderId="0" xfId="82" applyFont="1" applyAlignment="1">
      <alignment vertical="center" wrapText="1"/>
    </xf>
    <xf numFmtId="0" fontId="67" fillId="0" borderId="0" xfId="82" applyFont="1" applyAlignment="1">
      <alignment vertical="center"/>
    </xf>
    <xf numFmtId="0" fontId="20" fillId="0" borderId="0" xfId="82" applyFont="1" applyAlignment="1">
      <alignment vertical="center" wrapText="1"/>
    </xf>
    <xf numFmtId="0" fontId="20" fillId="0" borderId="0" xfId="82" applyFont="1" applyAlignment="1">
      <alignment vertical="center"/>
    </xf>
    <xf numFmtId="0" fontId="68" fillId="0" borderId="0" xfId="82" applyFont="1" applyAlignment="1">
      <alignment horizontal="center" vertical="center" wrapText="1"/>
    </xf>
    <xf numFmtId="0" fontId="68" fillId="0" borderId="27" xfId="82" applyFont="1" applyBorder="1" applyAlignment="1">
      <alignment horizontal="center" vertical="center" wrapText="1"/>
    </xf>
    <xf numFmtId="0" fontId="68" fillId="0" borderId="0" xfId="82" applyFont="1" applyAlignment="1">
      <alignment horizontal="center" vertical="center"/>
    </xf>
    <xf numFmtId="0" fontId="68" fillId="0" borderId="27" xfId="82" applyFont="1" applyBorder="1" applyAlignment="1">
      <alignment horizontal="center" wrapText="1"/>
    </xf>
    <xf numFmtId="0" fontId="68" fillId="0" borderId="0" xfId="82" applyFont="1" applyAlignment="1">
      <alignment horizontal="center" wrapText="1"/>
    </xf>
    <xf numFmtId="0" fontId="69" fillId="0" borderId="27" xfId="82" applyFont="1" applyBorder="1" applyAlignment="1">
      <alignment horizontal="center" wrapText="1"/>
    </xf>
    <xf numFmtId="0" fontId="69" fillId="0" borderId="0" xfId="82" applyFont="1" applyAlignment="1">
      <alignment horizontal="center" wrapText="1"/>
    </xf>
    <xf numFmtId="0" fontId="33" fillId="0" borderId="15" xfId="82" applyFont="1" applyBorder="1" applyAlignment="1">
      <alignment vertical="center"/>
    </xf>
    <xf numFmtId="0" fontId="33" fillId="0" borderId="17" xfId="82" applyFont="1" applyBorder="1" applyAlignment="1">
      <alignment vertical="center"/>
    </xf>
    <xf numFmtId="0" fontId="72" fillId="0" borderId="15" xfId="82" applyFont="1" applyBorder="1" applyAlignment="1">
      <alignment vertical="center" wrapText="1"/>
    </xf>
    <xf numFmtId="0" fontId="73" fillId="0" borderId="15" xfId="82" applyFont="1" applyBorder="1" applyAlignment="1">
      <alignment vertical="center"/>
    </xf>
    <xf numFmtId="0" fontId="73" fillId="0" borderId="17" xfId="82" applyFont="1" applyBorder="1" applyAlignment="1">
      <alignment vertical="center"/>
    </xf>
    <xf numFmtId="0" fontId="72" fillId="0" borderId="16" xfId="82" applyFont="1" applyBorder="1" applyAlignment="1">
      <alignment vertical="center" wrapText="1"/>
    </xf>
    <xf numFmtId="0" fontId="72" fillId="0" borderId="16" xfId="82" applyFont="1" applyBorder="1" applyAlignment="1">
      <alignment vertical="center"/>
    </xf>
    <xf numFmtId="0" fontId="72" fillId="0" borderId="15" xfId="82" applyFont="1" applyBorder="1" applyAlignment="1">
      <alignment vertical="center"/>
    </xf>
    <xf numFmtId="0" fontId="72" fillId="0" borderId="16" xfId="82" applyFont="1" applyBorder="1" applyAlignment="1">
      <alignment horizontal="center" vertical="center" wrapText="1"/>
    </xf>
    <xf numFmtId="0" fontId="77" fillId="5" borderId="0" xfId="0" applyFont="1" applyFill="1"/>
    <xf numFmtId="0" fontId="78" fillId="0" borderId="0" xfId="0" applyFont="1"/>
    <xf numFmtId="0" fontId="77" fillId="4" borderId="0" xfId="0" applyFont="1" applyFill="1"/>
    <xf numFmtId="0" fontId="77" fillId="6" borderId="0" xfId="0" applyFont="1" applyFill="1"/>
    <xf numFmtId="0" fontId="77" fillId="8" borderId="0" xfId="0" applyFont="1" applyFill="1"/>
    <xf numFmtId="0" fontId="79" fillId="8" borderId="0" xfId="0" applyFont="1" applyFill="1"/>
    <xf numFmtId="0" fontId="80" fillId="0" borderId="0" xfId="0" applyFont="1"/>
    <xf numFmtId="0" fontId="81" fillId="0" borderId="0" xfId="82" applyFont="1" applyAlignment="1">
      <alignment vertical="center"/>
    </xf>
    <xf numFmtId="0" fontId="71" fillId="0" borderId="21" xfId="82" applyFont="1" applyBorder="1" applyAlignment="1">
      <alignment horizontal="right" vertical="center"/>
    </xf>
    <xf numFmtId="165" fontId="71" fillId="0" borderId="0" xfId="82" applyNumberFormat="1" applyFont="1" applyAlignment="1">
      <alignment horizontal="right" vertical="center"/>
    </xf>
    <xf numFmtId="166" fontId="71" fillId="0" borderId="0" xfId="82" applyNumberFormat="1" applyFont="1" applyAlignment="1">
      <alignment horizontal="center" vertical="center"/>
    </xf>
    <xf numFmtId="164" fontId="71" fillId="0" borderId="0" xfId="82" applyNumberFormat="1" applyFont="1" applyAlignment="1">
      <alignment horizontal="right" vertical="center"/>
    </xf>
    <xf numFmtId="0" fontId="81" fillId="0" borderId="22" xfId="82" applyFont="1" applyBorder="1" applyAlignment="1">
      <alignment vertical="center"/>
    </xf>
    <xf numFmtId="0" fontId="54" fillId="0" borderId="39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164" fontId="50" fillId="7" borderId="35" xfId="0" applyNumberFormat="1" applyFont="1" applyFill="1" applyBorder="1" applyAlignment="1">
      <alignment horizontal="center" vertical="center"/>
    </xf>
    <xf numFmtId="164" fontId="60" fillId="7" borderId="35" xfId="0" applyNumberFormat="1" applyFont="1" applyFill="1" applyBorder="1" applyAlignment="1">
      <alignment horizontal="center" vertical="center"/>
    </xf>
    <xf numFmtId="164" fontId="55" fillId="7" borderId="35" xfId="0" applyNumberFormat="1" applyFont="1" applyFill="1" applyBorder="1" applyAlignment="1">
      <alignment horizontal="center" vertical="center"/>
    </xf>
    <xf numFmtId="0" fontId="85" fillId="0" borderId="0" xfId="82" applyFont="1" applyAlignment="1">
      <alignment horizontal="center" vertical="center" wrapText="1"/>
    </xf>
    <xf numFmtId="0" fontId="85" fillId="0" borderId="0" xfId="82" applyFont="1" applyAlignment="1">
      <alignment horizontal="center" wrapText="1"/>
    </xf>
    <xf numFmtId="0" fontId="75" fillId="0" borderId="0" xfId="82" applyFont="1" applyAlignment="1">
      <alignment horizontal="center" vertical="top" wrapText="1"/>
    </xf>
    <xf numFmtId="0" fontId="86" fillId="0" borderId="0" xfId="82" applyFont="1" applyAlignment="1">
      <alignment horizontal="center" vertical="top" wrapText="1"/>
    </xf>
    <xf numFmtId="0" fontId="86" fillId="0" borderId="0" xfId="82" applyFont="1" applyAlignment="1">
      <alignment horizontal="center" vertical="center" wrapText="1"/>
    </xf>
    <xf numFmtId="0" fontId="86" fillId="0" borderId="0" xfId="82" applyFont="1" applyAlignment="1">
      <alignment horizontal="center" wrapText="1"/>
    </xf>
    <xf numFmtId="0" fontId="88" fillId="0" borderId="0" xfId="82" applyFont="1" applyAlignment="1">
      <alignment horizontal="center" wrapText="1"/>
    </xf>
    <xf numFmtId="0" fontId="89" fillId="0" borderId="0" xfId="78" applyFont="1"/>
    <xf numFmtId="0" fontId="90" fillId="0" borderId="0" xfId="78" applyFont="1"/>
    <xf numFmtId="0" fontId="91" fillId="0" borderId="0" xfId="78" applyFont="1"/>
    <xf numFmtId="0" fontId="92" fillId="0" borderId="0" xfId="78" applyFont="1"/>
    <xf numFmtId="0" fontId="20" fillId="0" borderId="15" xfId="82" applyFont="1" applyBorder="1" applyAlignment="1">
      <alignment horizontal="center" vertical="center"/>
    </xf>
    <xf numFmtId="0" fontId="20" fillId="0" borderId="17" xfId="82" applyFont="1" applyBorder="1" applyAlignment="1">
      <alignment horizontal="center" vertical="center"/>
    </xf>
    <xf numFmtId="0" fontId="96" fillId="0" borderId="0" xfId="82" applyFont="1" applyAlignment="1">
      <alignment horizontal="center" vertical="center" wrapText="1"/>
    </xf>
    <xf numFmtId="0" fontId="20" fillId="9" borderId="15" xfId="82" applyFont="1" applyFill="1" applyBorder="1" applyAlignment="1">
      <alignment horizontal="center" vertical="center"/>
    </xf>
    <xf numFmtId="0" fontId="20" fillId="10" borderId="15" xfId="82" applyFont="1" applyFill="1" applyBorder="1" applyAlignment="1">
      <alignment horizontal="center" vertical="center"/>
    </xf>
    <xf numFmtId="0" fontId="20" fillId="11" borderId="15" xfId="82" applyFont="1" applyFill="1" applyBorder="1" applyAlignment="1">
      <alignment horizontal="center" vertical="center"/>
    </xf>
    <xf numFmtId="0" fontId="20" fillId="12" borderId="15" xfId="82" applyFont="1" applyFill="1" applyBorder="1" applyAlignment="1">
      <alignment horizontal="center" vertical="center"/>
    </xf>
    <xf numFmtId="0" fontId="20" fillId="5" borderId="15" xfId="82" applyFont="1" applyFill="1" applyBorder="1" applyAlignment="1">
      <alignment horizontal="center" vertical="center"/>
    </xf>
    <xf numFmtId="0" fontId="20" fillId="12" borderId="27" xfId="82" applyFont="1" applyFill="1" applyBorder="1" applyAlignment="1">
      <alignment horizontal="center" vertical="center" wrapText="1"/>
    </xf>
    <xf numFmtId="0" fontId="73" fillId="0" borderId="27" xfId="82" applyFont="1" applyBorder="1" applyAlignment="1">
      <alignment vertical="center"/>
    </xf>
    <xf numFmtId="0" fontId="20" fillId="0" borderId="0" xfId="82" applyFont="1" applyAlignment="1">
      <alignment horizontal="center" vertical="center"/>
    </xf>
    <xf numFmtId="0" fontId="20" fillId="0" borderId="36" xfId="82" applyFont="1" applyBorder="1" applyAlignment="1">
      <alignment horizontal="center" vertical="center"/>
    </xf>
    <xf numFmtId="0" fontId="73" fillId="0" borderId="28" xfId="82" applyFont="1" applyBorder="1" applyAlignment="1">
      <alignment vertical="center"/>
    </xf>
    <xf numFmtId="0" fontId="72" fillId="0" borderId="26" xfId="82" applyFont="1" applyBorder="1" applyAlignment="1">
      <alignment vertical="center" wrapText="1"/>
    </xf>
    <xf numFmtId="0" fontId="20" fillId="0" borderId="15" xfId="82" applyFont="1" applyBorder="1" applyAlignment="1">
      <alignment vertical="center"/>
    </xf>
    <xf numFmtId="0" fontId="20" fillId="0" borderId="15" xfId="82" quotePrefix="1" applyFont="1" applyBorder="1" applyAlignment="1">
      <alignment horizontal="center" vertical="center" wrapText="1"/>
    </xf>
    <xf numFmtId="0" fontId="20" fillId="0" borderId="0" xfId="82" applyFont="1" applyAlignment="1">
      <alignment horizontal="center" vertical="center" wrapText="1"/>
    </xf>
    <xf numFmtId="0" fontId="72" fillId="0" borderId="26" xfId="82" applyFont="1" applyBorder="1" applyAlignment="1">
      <alignment vertical="center"/>
    </xf>
    <xf numFmtId="0" fontId="72" fillId="0" borderId="27" xfId="82" applyFont="1" applyBorder="1" applyAlignment="1">
      <alignment vertical="center"/>
    </xf>
    <xf numFmtId="0" fontId="75" fillId="0" borderId="0" xfId="82" applyFont="1" applyAlignment="1">
      <alignment horizontal="center" vertical="center" wrapText="1"/>
    </xf>
    <xf numFmtId="0" fontId="93" fillId="0" borderId="0" xfId="82" applyFont="1" applyAlignment="1">
      <alignment horizontal="center" vertical="center" wrapText="1"/>
    </xf>
    <xf numFmtId="0" fontId="97" fillId="0" borderId="0" xfId="82" applyFont="1" applyAlignment="1">
      <alignment horizontal="center" vertical="center" wrapText="1"/>
    </xf>
    <xf numFmtId="0" fontId="98" fillId="0" borderId="0" xfId="82" applyFont="1" applyAlignment="1">
      <alignment horizontal="center" vertical="center" wrapText="1"/>
    </xf>
    <xf numFmtId="0" fontId="99" fillId="0" borderId="0" xfId="82" applyFont="1" applyAlignment="1">
      <alignment horizontal="center" vertical="center" wrapText="1"/>
    </xf>
    <xf numFmtId="0" fontId="100" fillId="0" borderId="0" xfId="82" applyFont="1" applyAlignment="1">
      <alignment horizontal="center" vertical="center" wrapText="1"/>
    </xf>
    <xf numFmtId="0" fontId="101" fillId="0" borderId="39" xfId="0" applyFont="1" applyBorder="1" applyAlignment="1">
      <alignment horizontal="center" vertical="center" wrapText="1"/>
    </xf>
    <xf numFmtId="0" fontId="106" fillId="0" borderId="0" xfId="82" applyFont="1" applyAlignment="1">
      <alignment horizontal="center" vertical="center" wrapText="1"/>
    </xf>
    <xf numFmtId="0" fontId="7" fillId="0" borderId="0" xfId="82" applyAlignment="1">
      <alignment horizontal="center" vertical="center" wrapText="1"/>
    </xf>
    <xf numFmtId="0" fontId="107" fillId="0" borderId="0" xfId="82" applyFont="1" applyAlignment="1">
      <alignment horizontal="center" vertical="center" wrapText="1"/>
    </xf>
    <xf numFmtId="0" fontId="104" fillId="0" borderId="0" xfId="82" applyFont="1" applyAlignment="1">
      <alignment vertical="center" wrapText="1"/>
    </xf>
    <xf numFmtId="0" fontId="105" fillId="0" borderId="0" xfId="82" applyFont="1" applyAlignment="1" applyProtection="1">
      <alignment horizontal="center" vertical="center" wrapText="1"/>
      <protection locked="0"/>
    </xf>
    <xf numFmtId="0" fontId="82" fillId="0" borderId="0" xfId="82" applyFont="1" applyAlignment="1">
      <alignment vertical="center" wrapText="1"/>
    </xf>
    <xf numFmtId="0" fontId="7" fillId="0" borderId="0" xfId="82" applyAlignment="1">
      <alignment vertical="center" wrapText="1"/>
    </xf>
    <xf numFmtId="0" fontId="10" fillId="0" borderId="0" xfId="82" applyFont="1" applyAlignment="1">
      <alignment vertical="center" wrapText="1"/>
    </xf>
    <xf numFmtId="0" fontId="84" fillId="0" borderId="0" xfId="82" applyFont="1" applyAlignment="1">
      <alignment vertical="center" wrapText="1"/>
    </xf>
    <xf numFmtId="0" fontId="95" fillId="0" borderId="0" xfId="82" applyFont="1" applyAlignment="1">
      <alignment horizontal="right" vertical="center" wrapText="1"/>
    </xf>
    <xf numFmtId="165" fontId="95" fillId="0" borderId="0" xfId="82" applyNumberFormat="1" applyFont="1" applyAlignment="1">
      <alignment horizontal="right" vertical="center" wrapText="1"/>
    </xf>
    <xf numFmtId="166" fontId="95" fillId="0" borderId="0" xfId="82" applyNumberFormat="1" applyFont="1" applyAlignment="1">
      <alignment horizontal="left" vertical="center" wrapText="1"/>
    </xf>
    <xf numFmtId="0" fontId="82" fillId="0" borderId="0" xfId="82" applyFont="1" applyAlignment="1">
      <alignment wrapText="1"/>
    </xf>
    <xf numFmtId="0" fontId="7" fillId="0" borderId="0" xfId="82" applyAlignment="1">
      <alignment wrapText="1"/>
    </xf>
    <xf numFmtId="0" fontId="87" fillId="0" borderId="0" xfId="82" applyFont="1" applyAlignment="1">
      <alignment wrapText="1"/>
    </xf>
    <xf numFmtId="0" fontId="83" fillId="0" borderId="0" xfId="82" applyFont="1" applyAlignment="1">
      <alignment vertical="center" wrapText="1"/>
    </xf>
    <xf numFmtId="0" fontId="74" fillId="0" borderId="0" xfId="82" applyFont="1" applyAlignment="1">
      <alignment vertical="center" wrapText="1"/>
    </xf>
    <xf numFmtId="0" fontId="82" fillId="0" borderId="0" xfId="82" applyFont="1" applyAlignment="1">
      <alignment horizontal="left" vertical="center" wrapText="1"/>
    </xf>
    <xf numFmtId="0" fontId="17" fillId="0" borderId="0" xfId="82" applyFont="1" applyAlignment="1">
      <alignment vertical="center" wrapText="1"/>
    </xf>
    <xf numFmtId="0" fontId="113" fillId="0" borderId="0" xfId="82" applyFont="1" applyAlignment="1">
      <alignment horizontal="center" wrapText="1"/>
    </xf>
    <xf numFmtId="0" fontId="114" fillId="0" borderId="0" xfId="82" applyFont="1" applyAlignment="1">
      <alignment horizontal="center" vertical="center" wrapText="1"/>
    </xf>
    <xf numFmtId="0" fontId="119" fillId="0" borderId="0" xfId="82" applyFont="1" applyAlignment="1">
      <alignment horizontal="left" wrapText="1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7" fillId="6" borderId="0" xfId="0" applyFont="1" applyFill="1"/>
    <xf numFmtId="0" fontId="14" fillId="0" borderId="18" xfId="82" applyFont="1" applyBorder="1" applyAlignment="1">
      <alignment horizontal="center" vertical="center"/>
    </xf>
    <xf numFmtId="0" fontId="0" fillId="0" borderId="0" xfId="82" applyFont="1" applyAlignment="1">
      <alignment wrapText="1"/>
    </xf>
    <xf numFmtId="164" fontId="95" fillId="0" borderId="0" xfId="82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129" fillId="0" borderId="0" xfId="0" applyFont="1" applyAlignment="1">
      <alignment vertical="center"/>
    </xf>
    <xf numFmtId="0" fontId="131" fillId="0" borderId="0" xfId="82" applyFont="1" applyAlignment="1">
      <alignment vertical="center"/>
    </xf>
    <xf numFmtId="0" fontId="11" fillId="0" borderId="0" xfId="82" applyFont="1" applyAlignment="1">
      <alignment vertical="center"/>
    </xf>
    <xf numFmtId="0" fontId="11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5" fillId="0" borderId="0" xfId="82" applyFont="1" applyAlignment="1">
      <alignment vertical="center" wrapText="1"/>
    </xf>
    <xf numFmtId="0" fontId="89" fillId="0" borderId="40" xfId="0" applyFont="1" applyBorder="1"/>
    <xf numFmtId="0" fontId="52" fillId="0" borderId="43" xfId="0" applyFont="1" applyBorder="1" applyAlignment="1">
      <alignment horizontal="center" textRotation="90" wrapText="1"/>
    </xf>
    <xf numFmtId="0" fontId="52" fillId="0" borderId="44" xfId="0" applyFont="1" applyBorder="1" applyAlignment="1">
      <alignment horizontal="center" textRotation="90" wrapText="1"/>
    </xf>
    <xf numFmtId="165" fontId="95" fillId="0" borderId="0" xfId="82" applyNumberFormat="1" applyFont="1" applyAlignment="1">
      <alignment horizontal="left" vertical="center" wrapText="1"/>
    </xf>
    <xf numFmtId="0" fontId="139" fillId="0" borderId="39" xfId="82" applyFont="1" applyBorder="1" applyAlignment="1">
      <alignment horizontal="center" vertical="center" wrapText="1"/>
    </xf>
    <xf numFmtId="0" fontId="103" fillId="0" borderId="28" xfId="82" applyFont="1" applyBorder="1" applyAlignment="1">
      <alignment horizontal="center" vertical="center" wrapText="1"/>
    </xf>
    <xf numFmtId="0" fontId="97" fillId="0" borderId="27" xfId="82" applyFont="1" applyBorder="1" applyAlignment="1">
      <alignment horizontal="center" vertical="center" wrapText="1"/>
    </xf>
    <xf numFmtId="0" fontId="116" fillId="0" borderId="27" xfId="82" applyFont="1" applyBorder="1" applyAlignment="1">
      <alignment horizontal="center" vertical="center" wrapText="1"/>
    </xf>
    <xf numFmtId="0" fontId="99" fillId="0" borderId="27" xfId="82" applyFont="1" applyBorder="1" applyAlignment="1">
      <alignment horizontal="center" vertical="center" wrapText="1"/>
    </xf>
    <xf numFmtId="0" fontId="110" fillId="0" borderId="27" xfId="82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164" fontId="50" fillId="0" borderId="29" xfId="0" applyNumberFormat="1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164" fontId="60" fillId="0" borderId="29" xfId="0" applyNumberFormat="1" applyFont="1" applyBorder="1" applyAlignment="1">
      <alignment horizontal="center" vertical="center"/>
    </xf>
    <xf numFmtId="0" fontId="60" fillId="0" borderId="29" xfId="0" applyFont="1" applyBorder="1" applyAlignment="1">
      <alignment horizontal="center" vertical="center"/>
    </xf>
    <xf numFmtId="164" fontId="55" fillId="0" borderId="29" xfId="0" applyNumberFormat="1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/>
    </xf>
    <xf numFmtId="0" fontId="54" fillId="0" borderId="45" xfId="0" applyFont="1" applyBorder="1" applyAlignment="1">
      <alignment horizontal="center" vertical="center"/>
    </xf>
    <xf numFmtId="0" fontId="54" fillId="0" borderId="42" xfId="0" applyFont="1" applyBorder="1" applyAlignment="1">
      <alignment horizontal="center" vertical="center"/>
    </xf>
    <xf numFmtId="0" fontId="54" fillId="0" borderId="45" xfId="0" applyFont="1" applyBorder="1" applyAlignment="1">
      <alignment horizontal="center" vertical="center" wrapText="1"/>
    </xf>
    <xf numFmtId="0" fontId="54" fillId="0" borderId="41" xfId="0" applyFont="1" applyBorder="1" applyAlignment="1">
      <alignment horizontal="center" vertical="center" wrapText="1"/>
    </xf>
    <xf numFmtId="164" fontId="55" fillId="7" borderId="45" xfId="0" applyNumberFormat="1" applyFont="1" applyFill="1" applyBorder="1" applyAlignment="1">
      <alignment horizontal="center" vertical="center"/>
    </xf>
    <xf numFmtId="0" fontId="55" fillId="7" borderId="46" xfId="0" applyFont="1" applyFill="1" applyBorder="1" applyAlignment="1">
      <alignment horizontal="center" vertical="center"/>
    </xf>
    <xf numFmtId="0" fontId="54" fillId="0" borderId="47" xfId="0" applyFont="1" applyBorder="1" applyAlignment="1">
      <alignment horizontal="center" vertical="center" wrapText="1"/>
    </xf>
    <xf numFmtId="0" fontId="54" fillId="0" borderId="48" xfId="0" applyFont="1" applyBorder="1" applyAlignment="1">
      <alignment horizontal="center" vertical="center"/>
    </xf>
    <xf numFmtId="0" fontId="97" fillId="0" borderId="27" xfId="82" applyFont="1" applyBorder="1" applyAlignment="1">
      <alignment vertical="center" wrapText="1"/>
    </xf>
    <xf numFmtId="0" fontId="126" fillId="0" borderId="27" xfId="82" applyFont="1" applyBorder="1" applyAlignment="1">
      <alignment vertical="center" wrapText="1"/>
    </xf>
    <xf numFmtId="0" fontId="103" fillId="0" borderId="27" xfId="82" applyFont="1" applyBorder="1" applyAlignment="1">
      <alignment vertical="center" wrapText="1"/>
    </xf>
    <xf numFmtId="0" fontId="99" fillId="0" borderId="27" xfId="82" applyFont="1" applyBorder="1" applyAlignment="1">
      <alignment vertical="center" wrapText="1"/>
    </xf>
    <xf numFmtId="0" fontId="110" fillId="0" borderId="27" xfId="82" applyFont="1" applyBorder="1" applyAlignment="1">
      <alignment vertical="center" wrapText="1"/>
    </xf>
    <xf numFmtId="0" fontId="116" fillId="0" borderId="27" xfId="82" applyFont="1" applyBorder="1" applyAlignment="1">
      <alignment vertical="center" wrapText="1"/>
    </xf>
    <xf numFmtId="165" fontId="95" fillId="0" borderId="0" xfId="82" applyNumberFormat="1" applyFont="1" applyAlignment="1">
      <alignment horizontal="center" vertical="center" wrapText="1"/>
    </xf>
    <xf numFmtId="0" fontId="143" fillId="0" borderId="0" xfId="82" applyFont="1" applyAlignment="1">
      <alignment horizontal="left" vertical="center" wrapText="1"/>
    </xf>
    <xf numFmtId="0" fontId="118" fillId="0" borderId="0" xfId="0" applyFont="1" applyAlignment="1">
      <alignment horizontal="left" vertical="center" wrapText="1"/>
    </xf>
    <xf numFmtId="0" fontId="97" fillId="16" borderId="27" xfId="82" applyFont="1" applyFill="1" applyBorder="1" applyAlignment="1">
      <alignment horizontal="center" vertical="center" wrapText="1"/>
    </xf>
    <xf numFmtId="0" fontId="97" fillId="15" borderId="26" xfId="82" applyFont="1" applyFill="1" applyBorder="1" applyAlignment="1">
      <alignment horizontal="center" vertical="center" wrapText="1"/>
    </xf>
    <xf numFmtId="0" fontId="103" fillId="16" borderId="27" xfId="82" applyFont="1" applyFill="1" applyBorder="1" applyAlignment="1">
      <alignment horizontal="center" vertical="center" wrapText="1"/>
    </xf>
    <xf numFmtId="0" fontId="145" fillId="0" borderId="39" xfId="0" applyFont="1" applyBorder="1" applyAlignment="1">
      <alignment horizontal="center" vertical="center"/>
    </xf>
    <xf numFmtId="0" fontId="65" fillId="0" borderId="0" xfId="82" applyFont="1" applyAlignment="1">
      <alignment vertical="center" wrapText="1"/>
    </xf>
    <xf numFmtId="166" fontId="95" fillId="0" borderId="0" xfId="82" applyNumberFormat="1" applyFont="1" applyAlignment="1">
      <alignment horizontal="left" vertical="center" wrapText="1"/>
    </xf>
    <xf numFmtId="0" fontId="97" fillId="0" borderId="27" xfId="82" applyFont="1" applyBorder="1" applyAlignment="1">
      <alignment horizontal="center" vertical="center" wrapText="1"/>
    </xf>
    <xf numFmtId="0" fontId="97" fillId="0" borderId="36" xfId="82" applyFont="1" applyBorder="1" applyAlignment="1">
      <alignment horizontal="center" vertical="center" wrapText="1"/>
    </xf>
    <xf numFmtId="0" fontId="97" fillId="0" borderId="36" xfId="82" quotePrefix="1" applyFont="1" applyBorder="1" applyAlignment="1">
      <alignment horizontal="center" vertical="center" wrapText="1"/>
    </xf>
    <xf numFmtId="0" fontId="103" fillId="14" borderId="27" xfId="82" applyFont="1" applyFill="1" applyBorder="1" applyAlignment="1">
      <alignment horizontal="center" vertical="center" wrapText="1"/>
    </xf>
    <xf numFmtId="0" fontId="103" fillId="14" borderId="36" xfId="82" applyFont="1" applyFill="1" applyBorder="1" applyAlignment="1">
      <alignment horizontal="center" vertical="center" wrapText="1"/>
    </xf>
    <xf numFmtId="0" fontId="97" fillId="14" borderId="27" xfId="82" applyFont="1" applyFill="1" applyBorder="1" applyAlignment="1">
      <alignment horizontal="center" vertical="center" wrapText="1"/>
    </xf>
    <xf numFmtId="0" fontId="97" fillId="14" borderId="36" xfId="82" applyFont="1" applyFill="1" applyBorder="1" applyAlignment="1">
      <alignment horizontal="center" vertical="center" wrapText="1"/>
    </xf>
    <xf numFmtId="0" fontId="97" fillId="16" borderId="27" xfId="82" applyFont="1" applyFill="1" applyBorder="1" applyAlignment="1">
      <alignment horizontal="center" vertical="center" wrapText="1"/>
    </xf>
    <xf numFmtId="0" fontId="97" fillId="16" borderId="36" xfId="82" applyFont="1" applyFill="1" applyBorder="1" applyAlignment="1">
      <alignment horizontal="center" vertical="center" wrapText="1"/>
    </xf>
    <xf numFmtId="0" fontId="103" fillId="0" borderId="27" xfId="82" applyFont="1" applyBorder="1" applyAlignment="1">
      <alignment horizontal="center" vertical="center" wrapText="1"/>
    </xf>
    <xf numFmtId="0" fontId="103" fillId="0" borderId="36" xfId="82" applyFont="1" applyBorder="1" applyAlignment="1">
      <alignment horizontal="center" vertical="center" wrapText="1"/>
    </xf>
    <xf numFmtId="0" fontId="97" fillId="14" borderId="36" xfId="82" quotePrefix="1" applyFont="1" applyFill="1" applyBorder="1" applyAlignment="1">
      <alignment horizontal="center" vertical="center" wrapText="1"/>
    </xf>
    <xf numFmtId="0" fontId="99" fillId="0" borderId="27" xfId="82" applyFont="1" applyBorder="1" applyAlignment="1">
      <alignment horizontal="center" vertical="center" wrapText="1"/>
    </xf>
    <xf numFmtId="0" fontId="99" fillId="0" borderId="36" xfId="82" applyFont="1" applyBorder="1" applyAlignment="1">
      <alignment horizontal="center" vertical="center" wrapText="1"/>
    </xf>
    <xf numFmtId="0" fontId="97" fillId="13" borderId="26" xfId="82" applyFont="1" applyFill="1" applyBorder="1" applyAlignment="1">
      <alignment horizontal="center" vertical="center" wrapText="1"/>
    </xf>
    <xf numFmtId="0" fontId="97" fillId="13" borderId="38" xfId="82" applyFont="1" applyFill="1" applyBorder="1" applyAlignment="1">
      <alignment horizontal="center" vertical="center" wrapText="1"/>
    </xf>
    <xf numFmtId="0" fontId="97" fillId="15" borderId="26" xfId="82" applyFont="1" applyFill="1" applyBorder="1" applyAlignment="1">
      <alignment horizontal="center" vertical="center" wrapText="1"/>
    </xf>
    <xf numFmtId="0" fontId="97" fillId="15" borderId="38" xfId="82" applyFont="1" applyFill="1" applyBorder="1" applyAlignment="1">
      <alignment horizontal="center" vertical="center" wrapText="1"/>
    </xf>
    <xf numFmtId="0" fontId="97" fillId="0" borderId="28" xfId="82" applyFont="1" applyBorder="1" applyAlignment="1">
      <alignment horizontal="center" vertical="center" wrapText="1"/>
    </xf>
    <xf numFmtId="0" fontId="97" fillId="0" borderId="37" xfId="82" applyFont="1" applyBorder="1" applyAlignment="1">
      <alignment horizontal="center" vertical="center" wrapText="1"/>
    </xf>
    <xf numFmtId="0" fontId="103" fillId="0" borderId="28" xfId="82" applyFont="1" applyBorder="1" applyAlignment="1">
      <alignment horizontal="center" vertical="center" wrapText="1"/>
    </xf>
    <xf numFmtId="0" fontId="103" fillId="0" borderId="37" xfId="82" applyFont="1" applyBorder="1" applyAlignment="1">
      <alignment horizontal="center" vertical="center" wrapText="1"/>
    </xf>
    <xf numFmtId="0" fontId="116" fillId="0" borderId="27" xfId="82" applyFont="1" applyBorder="1" applyAlignment="1">
      <alignment horizontal="center" vertical="center" wrapText="1"/>
    </xf>
    <xf numFmtId="0" fontId="116" fillId="0" borderId="36" xfId="82" applyFont="1" applyBorder="1" applyAlignment="1">
      <alignment horizontal="center" vertical="center" wrapText="1"/>
    </xf>
    <xf numFmtId="0" fontId="110" fillId="0" borderId="27" xfId="82" applyFont="1" applyBorder="1" applyAlignment="1">
      <alignment horizontal="center" vertical="center" wrapText="1"/>
    </xf>
    <xf numFmtId="0" fontId="110" fillId="0" borderId="36" xfId="82" applyFont="1" applyBorder="1" applyAlignment="1">
      <alignment horizontal="center" vertical="center" wrapText="1"/>
    </xf>
    <xf numFmtId="0" fontId="110" fillId="0" borderId="36" xfId="82" quotePrefix="1" applyFont="1" applyBorder="1" applyAlignment="1">
      <alignment horizontal="center" vertical="center" wrapText="1"/>
    </xf>
    <xf numFmtId="0" fontId="117" fillId="0" borderId="0" xfId="82" applyFont="1" applyAlignment="1">
      <alignment horizontal="center" vertical="center" wrapText="1"/>
    </xf>
    <xf numFmtId="0" fontId="139" fillId="0" borderId="18" xfId="82" applyFont="1" applyBorder="1" applyAlignment="1">
      <alignment horizontal="center" vertical="center" wrapText="1"/>
    </xf>
    <xf numFmtId="0" fontId="139" fillId="0" borderId="14" xfId="82" applyFont="1" applyBorder="1" applyAlignment="1">
      <alignment horizontal="center" vertical="center" wrapText="1"/>
    </xf>
    <xf numFmtId="0" fontId="97" fillId="0" borderId="27" xfId="82" quotePrefix="1" applyFont="1" applyBorder="1" applyAlignment="1">
      <alignment horizontal="center" vertical="center" wrapText="1"/>
    </xf>
    <xf numFmtId="0" fontId="94" fillId="0" borderId="0" xfId="82" applyFont="1" applyAlignment="1">
      <alignment horizontal="center" vertical="center" textRotation="90" wrapText="1"/>
    </xf>
    <xf numFmtId="0" fontId="126" fillId="0" borderId="36" xfId="82" applyFont="1" applyBorder="1" applyAlignment="1">
      <alignment horizontal="center" vertical="center" wrapText="1"/>
    </xf>
    <xf numFmtId="0" fontId="140" fillId="0" borderId="0" xfId="82" applyFont="1" applyAlignment="1" applyProtection="1">
      <alignment horizontal="center" vertical="center" wrapText="1"/>
      <protection locked="0"/>
    </xf>
    <xf numFmtId="164" fontId="95" fillId="0" borderId="0" xfId="82" applyNumberFormat="1" applyFont="1" applyAlignment="1">
      <alignment horizontal="left" vertical="center" wrapText="1"/>
    </xf>
    <xf numFmtId="0" fontId="111" fillId="0" borderId="0" xfId="82" applyFont="1" applyAlignment="1">
      <alignment horizontal="center" vertical="center" wrapText="1"/>
    </xf>
    <xf numFmtId="0" fontId="121" fillId="0" borderId="0" xfId="82" applyFont="1" applyAlignment="1">
      <alignment horizontal="center" vertical="center" wrapText="1"/>
    </xf>
    <xf numFmtId="0" fontId="123" fillId="14" borderId="27" xfId="82" applyFont="1" applyFill="1" applyBorder="1" applyAlignment="1">
      <alignment horizontal="center" vertical="center" wrapText="1"/>
    </xf>
    <xf numFmtId="0" fontId="123" fillId="14" borderId="36" xfId="82" applyFont="1" applyFill="1" applyBorder="1" applyAlignment="1">
      <alignment horizontal="center" vertical="center" wrapText="1"/>
    </xf>
    <xf numFmtId="0" fontId="144" fillId="0" borderId="27" xfId="82" applyFont="1" applyBorder="1" applyAlignment="1">
      <alignment horizontal="center" vertical="center" wrapText="1"/>
    </xf>
    <xf numFmtId="0" fontId="144" fillId="0" borderId="36" xfId="82" applyFont="1" applyBorder="1" applyAlignment="1">
      <alignment horizontal="center" vertical="center" wrapText="1"/>
    </xf>
    <xf numFmtId="49" fontId="102" fillId="0" borderId="0" xfId="82" applyNumberFormat="1" applyFont="1" applyAlignment="1">
      <alignment horizontal="center" vertical="top" wrapText="1"/>
    </xf>
    <xf numFmtId="0" fontId="115" fillId="0" borderId="36" xfId="82" applyFont="1" applyBorder="1" applyAlignment="1">
      <alignment horizontal="center" vertical="center" wrapText="1"/>
    </xf>
    <xf numFmtId="0" fontId="125" fillId="0" borderId="27" xfId="82" applyFont="1" applyBorder="1" applyAlignment="1">
      <alignment horizontal="center" vertical="center" wrapText="1"/>
    </xf>
    <xf numFmtId="0" fontId="125" fillId="0" borderId="36" xfId="82" applyFont="1" applyBorder="1" applyAlignment="1">
      <alignment horizontal="center" vertical="center" wrapText="1"/>
    </xf>
    <xf numFmtId="0" fontId="102" fillId="0" borderId="0" xfId="82" applyFont="1" applyAlignment="1">
      <alignment horizontal="center" vertical="center" wrapText="1"/>
    </xf>
    <xf numFmtId="0" fontId="102" fillId="0" borderId="30" xfId="82" applyFont="1" applyBorder="1" applyAlignment="1">
      <alignment horizontal="center" vertical="center" wrapText="1"/>
    </xf>
    <xf numFmtId="0" fontId="94" fillId="0" borderId="18" xfId="82" applyFont="1" applyBorder="1" applyAlignment="1">
      <alignment horizontal="center" vertical="center" wrapText="1"/>
    </xf>
    <xf numFmtId="0" fontId="94" fillId="0" borderId="14" xfId="82" applyFont="1" applyBorder="1" applyAlignment="1">
      <alignment horizontal="center" vertical="center" wrapText="1"/>
    </xf>
    <xf numFmtId="0" fontId="122" fillId="14" borderId="27" xfId="82" applyFont="1" applyFill="1" applyBorder="1" applyAlignment="1">
      <alignment horizontal="center" vertical="center" wrapText="1"/>
    </xf>
    <xf numFmtId="0" fontId="122" fillId="14" borderId="36" xfId="82" applyFont="1" applyFill="1" applyBorder="1" applyAlignment="1">
      <alignment horizontal="center" vertical="center" wrapText="1"/>
    </xf>
    <xf numFmtId="0" fontId="120" fillId="0" borderId="0" xfId="82" applyFont="1" applyAlignment="1">
      <alignment horizontal="left" vertical="center" wrapText="1"/>
    </xf>
    <xf numFmtId="0" fontId="143" fillId="0" borderId="0" xfId="82" applyFont="1" applyAlignment="1">
      <alignment horizontal="left" vertical="center" wrapText="1"/>
    </xf>
    <xf numFmtId="0" fontId="20" fillId="3" borderId="0" xfId="82" applyFont="1" applyFill="1" applyAlignment="1">
      <alignment horizontal="center" vertical="center"/>
    </xf>
    <xf numFmtId="0" fontId="15" fillId="0" borderId="0" xfId="82" applyFont="1" applyAlignment="1" applyProtection="1">
      <alignment horizontal="center" vertical="center"/>
      <protection locked="0"/>
    </xf>
    <xf numFmtId="0" fontId="62" fillId="0" borderId="13" xfId="82" applyFont="1" applyBorder="1" applyAlignment="1">
      <alignment horizontal="center" vertical="center" wrapText="1"/>
    </xf>
    <xf numFmtId="0" fontId="62" fillId="0" borderId="0" xfId="82" applyFont="1" applyAlignment="1">
      <alignment horizontal="center" vertical="center" wrapText="1"/>
    </xf>
    <xf numFmtId="0" fontId="89" fillId="0" borderId="0" xfId="78" applyFont="1" applyAlignment="1">
      <alignment horizontal="left"/>
    </xf>
    <xf numFmtId="0" fontId="70" fillId="0" borderId="30" xfId="0" applyFont="1" applyBorder="1" applyAlignment="1">
      <alignment horizontal="center" vertical="center"/>
    </xf>
    <xf numFmtId="164" fontId="50" fillId="0" borderId="29" xfId="0" applyNumberFormat="1" applyFont="1" applyBorder="1" applyAlignment="1">
      <alignment horizontal="center" vertical="center"/>
    </xf>
    <xf numFmtId="164" fontId="50" fillId="7" borderId="35" xfId="0" applyNumberFormat="1" applyFont="1" applyFill="1" applyBorder="1" applyAlignment="1">
      <alignment horizontal="center" vertical="center"/>
    </xf>
    <xf numFmtId="0" fontId="56" fillId="0" borderId="30" xfId="0" applyFont="1" applyBorder="1" applyAlignment="1">
      <alignment horizontal="center"/>
    </xf>
    <xf numFmtId="164" fontId="60" fillId="0" borderId="29" xfId="0" applyNumberFormat="1" applyFont="1" applyBorder="1" applyAlignment="1">
      <alignment horizontal="center" vertical="center"/>
    </xf>
    <xf numFmtId="164" fontId="60" fillId="7" borderId="35" xfId="0" applyNumberFormat="1" applyFont="1" applyFill="1" applyBorder="1" applyAlignment="1">
      <alignment horizontal="center" vertical="center"/>
    </xf>
    <xf numFmtId="0" fontId="53" fillId="0" borderId="30" xfId="0" applyFont="1" applyBorder="1" applyAlignment="1">
      <alignment horizontal="center" vertical="center"/>
    </xf>
    <xf numFmtId="164" fontId="55" fillId="0" borderId="29" xfId="0" applyNumberFormat="1" applyFont="1" applyBorder="1" applyAlignment="1">
      <alignment horizontal="center" vertical="center"/>
    </xf>
    <xf numFmtId="164" fontId="55" fillId="7" borderId="35" xfId="0" applyNumberFormat="1" applyFont="1" applyFill="1" applyBorder="1" applyAlignment="1">
      <alignment horizontal="center" vertical="center"/>
    </xf>
    <xf numFmtId="164" fontId="55" fillId="7" borderId="35" xfId="0" applyNumberFormat="1" applyFont="1" applyFill="1" applyBorder="1" applyAlignment="1">
      <alignment horizontal="left" vertical="center"/>
    </xf>
    <xf numFmtId="0" fontId="42" fillId="0" borderId="0" xfId="78" applyFont="1" applyAlignment="1">
      <alignment horizontal="left" vertical="center"/>
    </xf>
    <xf numFmtId="0" fontId="46" fillId="2" borderId="0" xfId="82" applyFont="1" applyFill="1" applyAlignment="1">
      <alignment horizontal="center" vertical="center" wrapText="1"/>
    </xf>
    <xf numFmtId="0" fontId="46" fillId="0" borderId="0" xfId="82" applyFont="1" applyAlignment="1">
      <alignment horizontal="center" vertical="center" wrapText="1"/>
    </xf>
    <xf numFmtId="0" fontId="40" fillId="0" borderId="0" xfId="78" applyFont="1" applyAlignment="1">
      <alignment horizontal="left" vertical="center"/>
    </xf>
    <xf numFmtId="169" fontId="41" fillId="0" borderId="0" xfId="78" applyNumberFormat="1" applyFont="1" applyAlignment="1">
      <alignment horizontal="left"/>
    </xf>
    <xf numFmtId="0" fontId="63" fillId="0" borderId="13" xfId="82" applyFont="1" applyBorder="1" applyAlignment="1">
      <alignment horizontal="center" vertical="center" wrapText="1"/>
    </xf>
    <xf numFmtId="0" fontId="63" fillId="0" borderId="30" xfId="82" applyFont="1" applyBorder="1" applyAlignment="1">
      <alignment horizontal="center" vertical="center" wrapText="1"/>
    </xf>
    <xf numFmtId="0" fontId="13" fillId="0" borderId="0" xfId="82" applyFont="1" applyAlignment="1">
      <alignment horizontal="center" vertical="center" wrapText="1"/>
    </xf>
    <xf numFmtId="0" fontId="27" fillId="0" borderId="0" xfId="82" applyFont="1" applyAlignment="1">
      <alignment horizontal="center"/>
    </xf>
    <xf numFmtId="0" fontId="13" fillId="0" borderId="27" xfId="82" applyFont="1" applyBorder="1" applyAlignment="1">
      <alignment horizontal="center" vertical="center" wrapText="1"/>
    </xf>
    <xf numFmtId="0" fontId="13" fillId="0" borderId="27" xfId="82" applyFont="1" applyBorder="1" applyAlignment="1">
      <alignment horizontal="center" vertical="center"/>
    </xf>
    <xf numFmtId="0" fontId="13" fillId="0" borderId="0" xfId="82" applyFont="1" applyAlignment="1">
      <alignment horizontal="center" vertical="center"/>
    </xf>
    <xf numFmtId="0" fontId="21" fillId="2" borderId="15" xfId="82" applyFont="1" applyFill="1" applyBorder="1" applyAlignment="1">
      <alignment horizontal="center" vertical="center" wrapText="1"/>
    </xf>
    <xf numFmtId="0" fontId="13" fillId="0" borderId="27" xfId="82" applyFont="1" applyBorder="1" applyAlignment="1">
      <alignment horizontal="center" vertical="top" wrapText="1"/>
    </xf>
    <xf numFmtId="0" fontId="13" fillId="0" borderId="0" xfId="82" applyFont="1" applyAlignment="1">
      <alignment horizontal="center" vertical="top" wrapText="1"/>
    </xf>
    <xf numFmtId="0" fontId="13" fillId="0" borderId="27" xfId="82" applyFont="1" applyBorder="1" applyAlignment="1">
      <alignment horizontal="center"/>
    </xf>
    <xf numFmtId="0" fontId="13" fillId="0" borderId="0" xfId="82" applyFont="1" applyAlignment="1">
      <alignment horizontal="center"/>
    </xf>
    <xf numFmtId="0" fontId="15" fillId="0" borderId="0" xfId="82" applyFont="1" applyAlignment="1" applyProtection="1">
      <alignment horizontal="center"/>
      <protection locked="0"/>
    </xf>
    <xf numFmtId="14" fontId="21" fillId="2" borderId="15" xfId="82" applyNumberFormat="1" applyFont="1" applyFill="1" applyBorder="1" applyAlignment="1">
      <alignment horizontal="center" vertical="center" wrapText="1"/>
    </xf>
    <xf numFmtId="0" fontId="13" fillId="0" borderId="27" xfId="82" applyFont="1" applyBorder="1" applyAlignment="1">
      <alignment horizontal="center" wrapText="1"/>
    </xf>
    <xf numFmtId="0" fontId="13" fillId="0" borderId="0" xfId="82" applyFont="1" applyAlignment="1">
      <alignment horizontal="center" wrapText="1"/>
    </xf>
    <xf numFmtId="0" fontId="19" fillId="0" borderId="27" xfId="82" applyFont="1" applyBorder="1" applyAlignment="1">
      <alignment horizontal="center" vertical="center"/>
    </xf>
    <xf numFmtId="0" fontId="19" fillId="0" borderId="0" xfId="82" applyFont="1" applyAlignment="1">
      <alignment horizontal="center" vertical="center"/>
    </xf>
    <xf numFmtId="0" fontId="19" fillId="0" borderId="27" xfId="82" applyFont="1" applyBorder="1" applyAlignment="1">
      <alignment horizontal="center" wrapText="1"/>
    </xf>
    <xf numFmtId="0" fontId="19" fillId="0" borderId="0" xfId="82" applyFont="1" applyAlignment="1">
      <alignment horizontal="center" wrapText="1"/>
    </xf>
    <xf numFmtId="0" fontId="34" fillId="0" borderId="27" xfId="82" applyFont="1" applyBorder="1" applyAlignment="1">
      <alignment horizontal="center" wrapText="1"/>
    </xf>
    <xf numFmtId="0" fontId="34" fillId="0" borderId="0" xfId="82" applyFont="1" applyAlignment="1">
      <alignment horizontal="center" wrapText="1"/>
    </xf>
    <xf numFmtId="0" fontId="19" fillId="0" borderId="27" xfId="82" applyFont="1" applyBorder="1" applyAlignment="1">
      <alignment horizontal="center"/>
    </xf>
    <xf numFmtId="0" fontId="19" fillId="0" borderId="0" xfId="82" applyFont="1" applyAlignment="1">
      <alignment horizontal="center"/>
    </xf>
    <xf numFmtId="0" fontId="19" fillId="0" borderId="27" xfId="82" applyFont="1" applyBorder="1" applyAlignment="1">
      <alignment horizontal="center" vertical="center" wrapText="1"/>
    </xf>
    <xf numFmtId="0" fontId="19" fillId="0" borderId="0" xfId="82" applyFont="1" applyAlignment="1">
      <alignment horizontal="center" vertical="center" wrapText="1"/>
    </xf>
    <xf numFmtId="0" fontId="35" fillId="0" borderId="27" xfId="82" applyFont="1" applyBorder="1" applyAlignment="1">
      <alignment horizontal="center" vertical="top" wrapText="1"/>
    </xf>
    <xf numFmtId="0" fontId="35" fillId="0" borderId="0" xfId="82" applyFont="1" applyAlignment="1">
      <alignment horizontal="center" vertical="top" wrapText="1"/>
    </xf>
    <xf numFmtId="0" fontId="138" fillId="0" borderId="46" xfId="0" applyFont="1" applyBorder="1" applyAlignment="1">
      <alignment horizontal="center" vertical="center" textRotation="90"/>
    </xf>
    <xf numFmtId="0" fontId="138" fillId="0" borderId="0" xfId="0" applyFont="1" applyAlignment="1">
      <alignment horizontal="center" vertical="center" textRotation="90"/>
    </xf>
    <xf numFmtId="0" fontId="53" fillId="0" borderId="0" xfId="0" applyFont="1" applyAlignment="1">
      <alignment horizontal="center" vertical="center"/>
    </xf>
    <xf numFmtId="164" fontId="55" fillId="7" borderId="0" xfId="0" applyNumberFormat="1" applyFont="1" applyFill="1" applyAlignment="1">
      <alignment horizontal="center"/>
    </xf>
    <xf numFmtId="164" fontId="55" fillId="7" borderId="30" xfId="0" applyNumberFormat="1" applyFont="1" applyFill="1" applyBorder="1" applyAlignment="1">
      <alignment horizontal="center"/>
    </xf>
    <xf numFmtId="164" fontId="55" fillId="7" borderId="35" xfId="0" applyNumberFormat="1" applyFont="1" applyFill="1" applyBorder="1" applyAlignment="1">
      <alignment horizontal="center"/>
    </xf>
    <xf numFmtId="164" fontId="55" fillId="0" borderId="29" xfId="0" applyNumberFormat="1" applyFont="1" applyBorder="1" applyAlignment="1">
      <alignment horizontal="center"/>
    </xf>
    <xf numFmtId="0" fontId="131" fillId="0" borderId="0" xfId="82" applyFont="1" applyAlignment="1">
      <alignment horizontal="center" vertical="center" wrapText="1"/>
    </xf>
    <xf numFmtId="0" fontId="127" fillId="0" borderId="0" xfId="0" applyFont="1" applyAlignment="1">
      <alignment horizontal="center" vertical="center"/>
    </xf>
    <xf numFmtId="164" fontId="128" fillId="0" borderId="0" xfId="0" applyNumberFormat="1" applyFont="1" applyAlignment="1">
      <alignment horizontal="center" vertical="center"/>
    </xf>
    <xf numFmtId="0" fontId="130" fillId="0" borderId="0" xfId="0" applyFont="1" applyAlignment="1">
      <alignment horizontal="center" vertical="center"/>
    </xf>
    <xf numFmtId="0" fontId="142" fillId="0" borderId="0" xfId="82" applyFont="1" applyAlignment="1">
      <alignment horizontal="center" vertical="center" wrapText="1"/>
    </xf>
    <xf numFmtId="0" fontId="137" fillId="0" borderId="0" xfId="82" applyFont="1" applyAlignment="1">
      <alignment horizontal="center" vertical="center" wrapText="1"/>
    </xf>
    <xf numFmtId="0" fontId="131" fillId="0" borderId="0" xfId="82" applyFont="1" applyAlignment="1">
      <alignment horizontal="center" vertical="center"/>
    </xf>
    <xf numFmtId="0" fontId="133" fillId="0" borderId="0" xfId="82" quotePrefix="1" applyFont="1" applyAlignment="1">
      <alignment horizontal="center" vertical="center"/>
    </xf>
    <xf numFmtId="0" fontId="133" fillId="0" borderId="0" xfId="82" applyFont="1" applyAlignment="1">
      <alignment horizontal="center" vertical="center"/>
    </xf>
    <xf numFmtId="0" fontId="132" fillId="0" borderId="0" xfId="82" applyFont="1" applyAlignment="1">
      <alignment horizontal="center" vertical="center" wrapText="1"/>
    </xf>
    <xf numFmtId="0" fontId="136" fillId="0" borderId="0" xfId="82" applyFont="1" applyAlignment="1">
      <alignment horizontal="center" vertical="center" wrapText="1"/>
    </xf>
    <xf numFmtId="0" fontId="134" fillId="0" borderId="0" xfId="0" applyFont="1" applyAlignment="1">
      <alignment horizontal="center"/>
    </xf>
    <xf numFmtId="0" fontId="141" fillId="0" borderId="0" xfId="82" quotePrefix="1" applyFont="1" applyAlignment="1">
      <alignment horizontal="center" vertical="center"/>
    </xf>
    <xf numFmtId="0" fontId="141" fillId="0" borderId="0" xfId="82" applyFont="1" applyAlignment="1">
      <alignment horizontal="center" vertical="center"/>
    </xf>
    <xf numFmtId="0" fontId="37" fillId="0" borderId="0" xfId="82" applyFont="1" applyAlignment="1">
      <alignment horizontal="center" vertical="center"/>
    </xf>
    <xf numFmtId="0" fontId="37" fillId="0" borderId="34" xfId="82" applyFont="1" applyBorder="1" applyAlignment="1">
      <alignment horizontal="center" vertical="center"/>
    </xf>
    <xf numFmtId="164" fontId="36" fillId="0" borderId="0" xfId="82" applyNumberFormat="1" applyFont="1" applyAlignment="1">
      <alignment horizontal="center"/>
    </xf>
    <xf numFmtId="0" fontId="18" fillId="0" borderId="1" xfId="82" applyFont="1" applyBorder="1" applyAlignment="1">
      <alignment horizontal="center" vertical="center" wrapText="1"/>
    </xf>
    <xf numFmtId="0" fontId="7" fillId="0" borderId="0" xfId="82" applyAlignment="1">
      <alignment horizontal="center" vertical="center" wrapText="1"/>
    </xf>
    <xf numFmtId="0" fontId="7" fillId="0" borderId="5" xfId="82" applyBorder="1" applyAlignment="1">
      <alignment horizontal="center" vertical="center" wrapText="1"/>
    </xf>
    <xf numFmtId="0" fontId="7" fillId="0" borderId="1" xfId="82" applyBorder="1" applyAlignment="1">
      <alignment horizontal="center" vertical="center" wrapText="1"/>
    </xf>
    <xf numFmtId="0" fontId="18" fillId="0" borderId="0" xfId="82" applyFont="1" applyAlignment="1">
      <alignment horizontal="center" vertical="center" wrapText="1"/>
    </xf>
    <xf numFmtId="0" fontId="18" fillId="0" borderId="5" xfId="82" applyFont="1" applyBorder="1" applyAlignment="1">
      <alignment horizontal="center" vertical="center" wrapText="1"/>
    </xf>
    <xf numFmtId="0" fontId="7" fillId="0" borderId="31" xfId="82" applyBorder="1" applyAlignment="1">
      <alignment horizontal="center" vertical="center" wrapText="1"/>
    </xf>
    <xf numFmtId="0" fontId="18" fillId="0" borderId="31" xfId="82" applyFont="1" applyBorder="1" applyAlignment="1">
      <alignment horizontal="center" vertical="center" wrapText="1"/>
    </xf>
    <xf numFmtId="0" fontId="64" fillId="0" borderId="13" xfId="82" applyFont="1" applyBorder="1" applyAlignment="1">
      <alignment horizontal="center" vertical="center" wrapText="1"/>
    </xf>
    <xf numFmtId="0" fontId="64" fillId="0" borderId="0" xfId="82" applyFont="1" applyAlignment="1">
      <alignment horizontal="center" vertical="center" wrapText="1"/>
    </xf>
  </cellXfs>
  <cellStyles count="94">
    <cellStyle name="Lien hypertexte" xfId="80" builtinId="8" hidden="1"/>
    <cellStyle name="Lien hypertexte" xfId="3" builtinId="8" hidden="1"/>
    <cellStyle name="Lien hypertexte" xfId="5" builtinId="8" hidden="1"/>
    <cellStyle name="Lien hypertexte" xfId="73" builtinId="8" hidden="1"/>
    <cellStyle name="Lien hypertexte" xfId="59" builtinId="8" hidden="1"/>
    <cellStyle name="Lien hypertexte" xfId="47" builtinId="8" hidden="1"/>
    <cellStyle name="Lien hypertexte" xfId="11" builtinId="8" hidden="1"/>
    <cellStyle name="Lien hypertexte" xfId="45" builtinId="8" hidden="1"/>
    <cellStyle name="Lien hypertexte" xfId="13" builtinId="8" hidden="1"/>
    <cellStyle name="Lien hypertexte" xfId="67" builtinId="8" hidden="1"/>
    <cellStyle name="Lien hypertexte" xfId="57" builtinId="8" hidden="1"/>
    <cellStyle name="Lien hypertexte" xfId="63" builtinId="8" hidden="1"/>
    <cellStyle name="Lien hypertexte" xfId="65" builtinId="8" hidden="1"/>
    <cellStyle name="Lien hypertexte" xfId="19" builtinId="8" hidden="1"/>
    <cellStyle name="Lien hypertexte" xfId="55" builtinId="8" hidden="1"/>
    <cellStyle name="Lien hypertexte" xfId="21" builtinId="8" hidden="1"/>
    <cellStyle name="Lien hypertexte" xfId="15" builtinId="8" hidden="1"/>
    <cellStyle name="Lien hypertexte" xfId="17" builtinId="8" hidden="1"/>
    <cellStyle name="Lien hypertexte" xfId="49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7" builtinId="8" hidden="1"/>
    <cellStyle name="Lien hypertexte" xfId="23" builtinId="8" hidden="1"/>
    <cellStyle name="Lien hypertexte" xfId="25" builtinId="8" hidden="1"/>
    <cellStyle name="Lien hypertexte" xfId="53" builtinId="8" hidden="1"/>
    <cellStyle name="Lien hypertexte" xfId="35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33" builtinId="8" hidden="1"/>
    <cellStyle name="Lien hypertexte" xfId="51" builtinId="8" hidden="1"/>
    <cellStyle name="Lien hypertexte" xfId="69" builtinId="8" hidden="1"/>
    <cellStyle name="Lien hypertexte" xfId="1" builtinId="8" hidden="1"/>
    <cellStyle name="Lien hypertexte" xfId="61" builtinId="8" hidden="1"/>
    <cellStyle name="Lien hypertexte" xfId="71" builtinId="8" hidden="1"/>
    <cellStyle name="Lien hypertexte" xfId="9" builtinId="8" hidden="1"/>
    <cellStyle name="Lien hypertexte" xfId="75" builtinId="8" hidden="1"/>
    <cellStyle name="Lien hypertexte" xfId="7" builtinId="8" hidden="1"/>
    <cellStyle name="Lien hypertexte visité" xfId="48" builtinId="9" hidden="1"/>
    <cellStyle name="Lien hypertexte visité" xfId="18" builtinId="9" hidden="1"/>
    <cellStyle name="Lien hypertexte visité" xfId="50" builtinId="9" hidden="1"/>
    <cellStyle name="Lien hypertexte visité" xfId="30" builtinId="9" hidden="1"/>
    <cellStyle name="Lien hypertexte visité" xfId="10" builtinId="9" hidden="1"/>
    <cellStyle name="Lien hypertexte visité" xfId="12" builtinId="9" hidden="1"/>
    <cellStyle name="Lien hypertexte visité" xfId="54" builtinId="9" hidden="1"/>
    <cellStyle name="Lien hypertexte visité" xfId="76" builtinId="9" hidden="1"/>
    <cellStyle name="Lien hypertexte visité" xfId="34" builtinId="9" hidden="1"/>
    <cellStyle name="Lien hypertexte visité" xfId="52" builtinId="9" hidden="1"/>
    <cellStyle name="Lien hypertexte visité" xfId="14" builtinId="9" hidden="1"/>
    <cellStyle name="Lien hypertexte visité" xfId="58" builtinId="9" hidden="1"/>
    <cellStyle name="Lien hypertexte visité" xfId="81" builtinId="9" hidden="1"/>
    <cellStyle name="Lien hypertexte visité" xfId="72" builtinId="9" hidden="1"/>
    <cellStyle name="Lien hypertexte visité" xfId="68" builtinId="9" hidden="1"/>
    <cellStyle name="Lien hypertexte visité" xfId="46" builtinId="9" hidden="1"/>
    <cellStyle name="Lien hypertexte visité" xfId="64" builtinId="9" hidden="1"/>
    <cellStyle name="Lien hypertexte visité" xfId="8" builtinId="9" hidden="1"/>
    <cellStyle name="Lien hypertexte visité" xfId="24" builtinId="9" hidden="1"/>
    <cellStyle name="Lien hypertexte visité" xfId="26" builtinId="9" hidden="1"/>
    <cellStyle name="Lien hypertexte visité" xfId="16" builtinId="9" hidden="1"/>
    <cellStyle name="Lien hypertexte visité" xfId="28" builtinId="9" hidden="1"/>
    <cellStyle name="Lien hypertexte visité" xfId="74" builtinId="9" hidden="1"/>
    <cellStyle name="Lien hypertexte visité" xfId="36" builtinId="9" hidden="1"/>
    <cellStyle name="Lien hypertexte visité" xfId="38" builtinId="9" hidden="1"/>
    <cellStyle name="Lien hypertexte visité" xfId="70" builtinId="9" hidden="1"/>
    <cellStyle name="Lien hypertexte visité" xfId="40" builtinId="9" hidden="1"/>
    <cellStyle name="Lien hypertexte visité" xfId="20" builtinId="9" hidden="1"/>
    <cellStyle name="Lien hypertexte visité" xfId="56" builtinId="9" hidden="1"/>
    <cellStyle name="Lien hypertexte visité" xfId="60" builtinId="9" hidden="1"/>
    <cellStyle name="Lien hypertexte visité" xfId="62" builtinId="9" hidden="1"/>
    <cellStyle name="Lien hypertexte visité" xfId="6" builtinId="9" hidden="1"/>
    <cellStyle name="Lien hypertexte visité" xfId="44" builtinId="9" hidden="1"/>
    <cellStyle name="Lien hypertexte visité" xfId="4" builtinId="9" hidden="1"/>
    <cellStyle name="Lien hypertexte visité" xfId="22" builtinId="9" hidden="1"/>
    <cellStyle name="Lien hypertexte visité" xfId="2" builtinId="9" hidden="1"/>
    <cellStyle name="Lien hypertexte visité" xfId="42" builtinId="9" hidden="1"/>
    <cellStyle name="Lien hypertexte visité" xfId="66" builtinId="9" hidden="1"/>
    <cellStyle name="Lien hypertexte visité" xfId="32" builtinId="9" hidden="1"/>
    <cellStyle name="Normal" xfId="0" builtinId="0"/>
    <cellStyle name="Normal 2" xfId="77" xr:uid="{00000000-0005-0000-0000-00004F000000}"/>
    <cellStyle name="Normal 2 2" xfId="78" xr:uid="{00000000-0005-0000-0000-000050000000}"/>
    <cellStyle name="Normal 2 3" xfId="82" xr:uid="{00000000-0005-0000-0000-000051000000}"/>
    <cellStyle name="Normal 2 4" xfId="83" xr:uid="{1B5E74DE-FE74-4EC9-8B6B-D1CB1891C038}"/>
    <cellStyle name="Normal 2 4 2" xfId="87" xr:uid="{964FD2A3-3EEE-4660-BE9F-C842D4D8E342}"/>
    <cellStyle name="Normal 2 4 2 2" xfId="93" xr:uid="{A486EAC0-991D-48AC-800D-0B7C7100F6D4}"/>
    <cellStyle name="Normal 2 4 3" xfId="85" xr:uid="{9590D1AB-DC90-46C5-B1DB-A75B7D10135F}"/>
    <cellStyle name="Normal 2 4 3 2" xfId="91" xr:uid="{3FEC549A-76FD-4379-8FDB-B64DD75A6B99}"/>
    <cellStyle name="Normal 2 4 4" xfId="89" xr:uid="{2E948D29-88CD-4742-9860-BED100A2DDDC}"/>
    <cellStyle name="Normal 2 5" xfId="86" xr:uid="{75DDED10-AE6F-4F47-BB97-4BBE83D4C192}"/>
    <cellStyle name="Normal 2 5 2" xfId="92" xr:uid="{9E28ED36-6DD1-4117-BEDE-DF99A0A20542}"/>
    <cellStyle name="Normal 2 6" xfId="84" xr:uid="{3BEEBF94-F0E3-4BBF-AA3E-5F2E58A8BCE0}"/>
    <cellStyle name="Normal 2 6 2" xfId="90" xr:uid="{F39DE897-7420-4A74-850B-7DC6FD285A0D}"/>
    <cellStyle name="Normal 2 7" xfId="88" xr:uid="{E839AF79-7A6D-4955-814B-E16DB6A0D328}"/>
    <cellStyle name="Normal 3" xfId="79" xr:uid="{00000000-0005-0000-0000-000052000000}"/>
  </cellStyles>
  <dxfs count="0"/>
  <tableStyles count="0" defaultTableStyle="TableStyleMedium9" defaultPivotStyle="PivotStyleMedium4"/>
  <colors>
    <mruColors>
      <color rgb="FF8064A2"/>
      <color rgb="FFFF0066"/>
      <color rgb="FFF79747"/>
      <color rgb="FFF1E6B4"/>
      <color rgb="FFFFDA65"/>
      <color rgb="FFF7F3DB"/>
      <color rgb="FFAD5207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3" Type="http://schemas.openxmlformats.org/officeDocument/2006/relationships/image" Target="../media/image6.jpe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6" Type="http://schemas.openxmlformats.org/officeDocument/2006/relationships/image" Target="../media/image9.jpe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jpeg"/><Relationship Id="rId9" Type="http://schemas.openxmlformats.org/officeDocument/2006/relationships/image" Target="../media/image12.png"/><Relationship Id="rId14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8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10" Type="http://schemas.openxmlformats.org/officeDocument/2006/relationships/image" Target="../media/image20.png"/><Relationship Id="rId4" Type="http://schemas.openxmlformats.org/officeDocument/2006/relationships/image" Target="../media/image16.png"/><Relationship Id="rId9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3" Type="http://schemas.openxmlformats.org/officeDocument/2006/relationships/image" Target="../media/image28.png"/><Relationship Id="rId7" Type="http://schemas.openxmlformats.org/officeDocument/2006/relationships/image" Target="../media/image32.emf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emf"/><Relationship Id="rId11" Type="http://schemas.openxmlformats.org/officeDocument/2006/relationships/image" Target="../media/image36.emf"/><Relationship Id="rId5" Type="http://schemas.openxmlformats.org/officeDocument/2006/relationships/image" Target="../media/image30.jpg"/><Relationship Id="rId10" Type="http://schemas.openxmlformats.org/officeDocument/2006/relationships/image" Target="../media/image35.jpeg"/><Relationship Id="rId4" Type="http://schemas.openxmlformats.org/officeDocument/2006/relationships/image" Target="../media/image29.jpeg"/><Relationship Id="rId9" Type="http://schemas.openxmlformats.org/officeDocument/2006/relationships/image" Target="../media/image34.em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18" Type="http://schemas.openxmlformats.org/officeDocument/2006/relationships/image" Target="../media/image51.png"/><Relationship Id="rId3" Type="http://schemas.openxmlformats.org/officeDocument/2006/relationships/image" Target="../media/image39.jpeg"/><Relationship Id="rId21" Type="http://schemas.openxmlformats.org/officeDocument/2006/relationships/image" Target="../media/image53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17" Type="http://schemas.openxmlformats.org/officeDocument/2006/relationships/image" Target="../media/image50.jpeg"/><Relationship Id="rId2" Type="http://schemas.openxmlformats.org/officeDocument/2006/relationships/image" Target="../media/image38.jpeg"/><Relationship Id="rId16" Type="http://schemas.openxmlformats.org/officeDocument/2006/relationships/image" Target="../media/image33.emf"/><Relationship Id="rId20" Type="http://schemas.openxmlformats.org/officeDocument/2006/relationships/image" Target="../media/image34.emf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5" Type="http://schemas.openxmlformats.org/officeDocument/2006/relationships/image" Target="../media/image32.emf"/><Relationship Id="rId23" Type="http://schemas.openxmlformats.org/officeDocument/2006/relationships/image" Target="../media/image36.emf"/><Relationship Id="rId10" Type="http://schemas.openxmlformats.org/officeDocument/2006/relationships/image" Target="../media/image46.jpeg"/><Relationship Id="rId19" Type="http://schemas.openxmlformats.org/officeDocument/2006/relationships/image" Target="../media/image52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31.emf"/><Relationship Id="rId22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55.jpeg"/><Relationship Id="rId18" Type="http://schemas.openxmlformats.org/officeDocument/2006/relationships/image" Target="../media/image50.jpeg"/><Relationship Id="rId3" Type="http://schemas.openxmlformats.org/officeDocument/2006/relationships/image" Target="../media/image39.jpeg"/><Relationship Id="rId21" Type="http://schemas.openxmlformats.org/officeDocument/2006/relationships/image" Target="../media/image2.jpeg"/><Relationship Id="rId7" Type="http://schemas.openxmlformats.org/officeDocument/2006/relationships/image" Target="../media/image43.jpeg"/><Relationship Id="rId12" Type="http://schemas.openxmlformats.org/officeDocument/2006/relationships/image" Target="../media/image49.jpeg"/><Relationship Id="rId17" Type="http://schemas.openxmlformats.org/officeDocument/2006/relationships/image" Target="../media/image33.emf"/><Relationship Id="rId2" Type="http://schemas.openxmlformats.org/officeDocument/2006/relationships/image" Target="../media/image38.jpeg"/><Relationship Id="rId16" Type="http://schemas.openxmlformats.org/officeDocument/2006/relationships/image" Target="../media/image32.emf"/><Relationship Id="rId20" Type="http://schemas.openxmlformats.org/officeDocument/2006/relationships/image" Target="../media/image52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5" Type="http://schemas.openxmlformats.org/officeDocument/2006/relationships/image" Target="../media/image31.emf"/><Relationship Id="rId23" Type="http://schemas.openxmlformats.org/officeDocument/2006/relationships/image" Target="../media/image36.emf"/><Relationship Id="rId10" Type="http://schemas.openxmlformats.org/officeDocument/2006/relationships/image" Target="../media/image46.jpeg"/><Relationship Id="rId19" Type="http://schemas.openxmlformats.org/officeDocument/2006/relationships/image" Target="../media/image51.pn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34.emf"/><Relationship Id="rId22" Type="http://schemas.openxmlformats.org/officeDocument/2006/relationships/image" Target="../media/image56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5" Type="http://schemas.openxmlformats.org/officeDocument/2006/relationships/image" Target="../media/image19.png"/><Relationship Id="rId4" Type="http://schemas.openxmlformats.org/officeDocument/2006/relationships/image" Target="../media/image6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6" Type="http://schemas.openxmlformats.org/officeDocument/2006/relationships/image" Target="../media/image19.png"/><Relationship Id="rId5" Type="http://schemas.openxmlformats.org/officeDocument/2006/relationships/image" Target="../media/image62.png"/><Relationship Id="rId4" Type="http://schemas.openxmlformats.org/officeDocument/2006/relationships/image" Target="../media/image6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6" Type="http://schemas.openxmlformats.org/officeDocument/2006/relationships/image" Target="../media/image19.png"/><Relationship Id="rId5" Type="http://schemas.openxmlformats.org/officeDocument/2006/relationships/image" Target="../media/image62.png"/><Relationship Id="rId4" Type="http://schemas.openxmlformats.org/officeDocument/2006/relationships/image" Target="../media/image6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5" Type="http://schemas.openxmlformats.org/officeDocument/2006/relationships/image" Target="../media/image19.png"/><Relationship Id="rId4" Type="http://schemas.openxmlformats.org/officeDocument/2006/relationships/image" Target="../media/image6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5" Type="http://schemas.openxmlformats.org/officeDocument/2006/relationships/image" Target="../media/image19.png"/><Relationship Id="rId4" Type="http://schemas.openxmlformats.org/officeDocument/2006/relationships/image" Target="../media/image62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5" Type="http://schemas.openxmlformats.org/officeDocument/2006/relationships/image" Target="../media/image67.jpeg"/><Relationship Id="rId10" Type="http://schemas.openxmlformats.org/officeDocument/2006/relationships/image" Target="../media/image3.png"/><Relationship Id="rId4" Type="http://schemas.openxmlformats.org/officeDocument/2006/relationships/image" Target="../media/image66.jpeg"/><Relationship Id="rId9" Type="http://schemas.openxmlformats.org/officeDocument/2006/relationships/image" Target="../media/image7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497817</xdr:colOff>
      <xdr:row>25</xdr:row>
      <xdr:rowOff>133889</xdr:rowOff>
    </xdr:from>
    <xdr:to>
      <xdr:col>0</xdr:col>
      <xdr:colOff>1198368</xdr:colOff>
      <xdr:row>28</xdr:row>
      <xdr:rowOff>35090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817" y="13447322"/>
          <a:ext cx="697376" cy="718977"/>
        </a:xfrm>
        <a:prstGeom prst="rect">
          <a:avLst/>
        </a:prstGeom>
      </xdr:spPr>
    </xdr:pic>
    <xdr:clientData/>
  </xdr:twoCellAnchor>
  <xdr:oneCellAnchor>
    <xdr:from>
      <xdr:col>7</xdr:col>
      <xdr:colOff>756609</xdr:colOff>
      <xdr:row>25</xdr:row>
      <xdr:rowOff>162644</xdr:rowOff>
    </xdr:from>
    <xdr:ext cx="678806" cy="702502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27402" y="13476077"/>
          <a:ext cx="678806" cy="702502"/>
        </a:xfrm>
        <a:prstGeom prst="rect">
          <a:avLst/>
        </a:prstGeom>
      </xdr:spPr>
    </xdr:pic>
    <xdr:clientData/>
  </xdr:oneCellAnchor>
  <xdr:oneCellAnchor>
    <xdr:from>
      <xdr:col>14</xdr:col>
      <xdr:colOff>612835</xdr:colOff>
      <xdr:row>25</xdr:row>
      <xdr:rowOff>133889</xdr:rowOff>
    </xdr:from>
    <xdr:ext cx="678806" cy="702502"/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754418" y="13447322"/>
          <a:ext cx="678806" cy="702502"/>
        </a:xfrm>
        <a:prstGeom prst="rect">
          <a:avLst/>
        </a:prstGeom>
      </xdr:spPr>
    </xdr:pic>
    <xdr:clientData/>
  </xdr:oneCellAnchor>
  <xdr:oneCellAnchor>
    <xdr:from>
      <xdr:col>21</xdr:col>
      <xdr:colOff>756608</xdr:colOff>
      <xdr:row>25</xdr:row>
      <xdr:rowOff>76380</xdr:rowOff>
    </xdr:from>
    <xdr:ext cx="678806" cy="702502"/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8985" y="13389813"/>
          <a:ext cx="678806" cy="702502"/>
        </a:xfrm>
        <a:prstGeom prst="rect">
          <a:avLst/>
        </a:prstGeom>
      </xdr:spPr>
    </xdr:pic>
    <xdr:clientData/>
  </xdr:oneCellAnchor>
  <xdr:oneCellAnchor>
    <xdr:from>
      <xdr:col>28</xdr:col>
      <xdr:colOff>842873</xdr:colOff>
      <xdr:row>25</xdr:row>
      <xdr:rowOff>105134</xdr:rowOff>
    </xdr:from>
    <xdr:ext cx="678806" cy="702502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126043" y="13418567"/>
          <a:ext cx="678806" cy="702502"/>
        </a:xfrm>
        <a:prstGeom prst="rect">
          <a:avLst/>
        </a:prstGeom>
      </xdr:spPr>
    </xdr:pic>
    <xdr:clientData/>
  </xdr:oneCellAnchor>
  <xdr:twoCellAnchor editAs="oneCell">
    <xdr:from>
      <xdr:col>0</xdr:col>
      <xdr:colOff>171619</xdr:colOff>
      <xdr:row>1</xdr:row>
      <xdr:rowOff>62170</xdr:rowOff>
    </xdr:from>
    <xdr:to>
      <xdr:col>0</xdr:col>
      <xdr:colOff>1844107</xdr:colOff>
      <xdr:row>6</xdr:row>
      <xdr:rowOff>150640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71619" y="407228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28</xdr:col>
      <xdr:colOff>129396</xdr:colOff>
      <xdr:row>1</xdr:row>
      <xdr:rowOff>150961</xdr:rowOff>
    </xdr:from>
    <xdr:to>
      <xdr:col>28</xdr:col>
      <xdr:colOff>1805059</xdr:colOff>
      <xdr:row>6</xdr:row>
      <xdr:rowOff>245781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FCDD2C1A-7368-4DAB-973A-9D815DB5F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80527584" y="496019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14</xdr:col>
      <xdr:colOff>150962</xdr:colOff>
      <xdr:row>1</xdr:row>
      <xdr:rowOff>64698</xdr:rowOff>
    </xdr:from>
    <xdr:to>
      <xdr:col>14</xdr:col>
      <xdr:colOff>1826625</xdr:colOff>
      <xdr:row>6</xdr:row>
      <xdr:rowOff>153168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AA30A2B8-B020-4BB3-8833-BB562E171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40350057" y="409756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21</xdr:col>
      <xdr:colOff>172529</xdr:colOff>
      <xdr:row>1</xdr:row>
      <xdr:rowOff>86265</xdr:rowOff>
    </xdr:from>
    <xdr:to>
      <xdr:col>21</xdr:col>
      <xdr:colOff>1845017</xdr:colOff>
      <xdr:row>6</xdr:row>
      <xdr:rowOff>174735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FF43FCEA-642B-427A-8FF9-0BCB5610D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60471172" y="431323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7</xdr:col>
      <xdr:colOff>172529</xdr:colOff>
      <xdr:row>1</xdr:row>
      <xdr:rowOff>107830</xdr:rowOff>
    </xdr:from>
    <xdr:to>
      <xdr:col>7</xdr:col>
      <xdr:colOff>1845017</xdr:colOff>
      <xdr:row>6</xdr:row>
      <xdr:rowOff>205825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7924F856-B177-4314-9CAE-BED262794C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20272077" y="452888"/>
          <a:ext cx="1666138" cy="17059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690563</xdr:colOff>
      <xdr:row>17</xdr:row>
      <xdr:rowOff>23812</xdr:rowOff>
    </xdr:from>
    <xdr:to>
      <xdr:col>2</xdr:col>
      <xdr:colOff>535782</xdr:colOff>
      <xdr:row>20</xdr:row>
      <xdr:rowOff>180491</xdr:rowOff>
    </xdr:to>
    <xdr:pic>
      <xdr:nvPicPr>
        <xdr:cNvPr id="2" name="Image 1" descr="MSC | Labelinfo">
          <a:extLst>
            <a:ext uri="{FF2B5EF4-FFF2-40B4-BE49-F238E27FC236}">
              <a16:creationId xmlns:a16="http://schemas.microsoft.com/office/drawing/2014/main" id="{B047A2C2-58D3-4EE1-94DD-30D410AA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0688" y="3910012"/>
          <a:ext cx="845344" cy="852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130970</xdr:colOff>
      <xdr:row>1</xdr:row>
      <xdr:rowOff>23812</xdr:rowOff>
    </xdr:from>
    <xdr:to>
      <xdr:col>10</xdr:col>
      <xdr:colOff>797719</xdr:colOff>
      <xdr:row>3</xdr:row>
      <xdr:rowOff>215891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A20B1FF-CD65-4390-8A8C-95F7E7C498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32220" y="252412"/>
          <a:ext cx="666749" cy="649279"/>
        </a:xfrm>
        <a:prstGeom prst="rect">
          <a:avLst/>
        </a:prstGeom>
      </xdr:spPr>
    </xdr:pic>
    <xdr:clientData/>
  </xdr:twoCellAnchor>
  <xdr:twoCellAnchor editAs="oneCell">
    <xdr:from>
      <xdr:col>10</xdr:col>
      <xdr:colOff>85508</xdr:colOff>
      <xdr:row>4</xdr:row>
      <xdr:rowOff>92570</xdr:rowOff>
    </xdr:from>
    <xdr:to>
      <xdr:col>10</xdr:col>
      <xdr:colOff>933424</xdr:colOff>
      <xdr:row>7</xdr:row>
      <xdr:rowOff>196995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02D48E6-4108-4876-ACA5-BEC9319A4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86758" y="1006970"/>
          <a:ext cx="847916" cy="790225"/>
        </a:xfrm>
        <a:prstGeom prst="rect">
          <a:avLst/>
        </a:prstGeom>
      </xdr:spPr>
    </xdr:pic>
    <xdr:clientData/>
  </xdr:twoCellAnchor>
  <xdr:twoCellAnchor editAs="oneCell">
    <xdr:from>
      <xdr:col>10</xdr:col>
      <xdr:colOff>91638</xdr:colOff>
      <xdr:row>8</xdr:row>
      <xdr:rowOff>175346</xdr:rowOff>
    </xdr:from>
    <xdr:to>
      <xdr:col>10</xdr:col>
      <xdr:colOff>973467</xdr:colOff>
      <xdr:row>12</xdr:row>
      <xdr:rowOff>44378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1186150-8D26-4BAA-8A0E-52F6C82C59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92888" y="2004146"/>
          <a:ext cx="881829" cy="783432"/>
        </a:xfrm>
        <a:prstGeom prst="rect">
          <a:avLst/>
        </a:prstGeom>
      </xdr:spPr>
    </xdr:pic>
    <xdr:clientData/>
  </xdr:twoCellAnchor>
  <xdr:twoCellAnchor editAs="oneCell">
    <xdr:from>
      <xdr:col>10</xdr:col>
      <xdr:colOff>166687</xdr:colOff>
      <xdr:row>13</xdr:row>
      <xdr:rowOff>35720</xdr:rowOff>
    </xdr:from>
    <xdr:to>
      <xdr:col>10</xdr:col>
      <xdr:colOff>892968</xdr:colOff>
      <xdr:row>16</xdr:row>
      <xdr:rowOff>65891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C9078CA-8F0A-4232-ACC0-728CB849C8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67937" y="3007520"/>
          <a:ext cx="726281" cy="71597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21</xdr:row>
      <xdr:rowOff>142876</xdr:rowOff>
    </xdr:from>
    <xdr:to>
      <xdr:col>2</xdr:col>
      <xdr:colOff>488157</xdr:colOff>
      <xdr:row>24</xdr:row>
      <xdr:rowOff>5919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42C5A65-AB63-4ED6-A6ED-BE4164A434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62125" y="4953001"/>
          <a:ext cx="726282" cy="548843"/>
        </a:xfrm>
        <a:prstGeom prst="rect">
          <a:avLst/>
        </a:prstGeom>
      </xdr:spPr>
    </xdr:pic>
    <xdr:clientData/>
  </xdr:twoCellAnchor>
  <xdr:twoCellAnchor editAs="oneCell">
    <xdr:from>
      <xdr:col>10</xdr:col>
      <xdr:colOff>190499</xdr:colOff>
      <xdr:row>16</xdr:row>
      <xdr:rowOff>214313</xdr:rowOff>
    </xdr:from>
    <xdr:to>
      <xdr:col>10</xdr:col>
      <xdr:colOff>845343</xdr:colOff>
      <xdr:row>20</xdr:row>
      <xdr:rowOff>95083</xdr:rowOff>
    </xdr:to>
    <xdr:pic>
      <xdr:nvPicPr>
        <xdr:cNvPr id="8" name="Picture 2" descr="Les labels RUP - Logis Teamedia">
          <a:extLst>
            <a:ext uri="{FF2B5EF4-FFF2-40B4-BE49-F238E27FC236}">
              <a16:creationId xmlns:a16="http://schemas.microsoft.com/office/drawing/2014/main" id="{18B9C3DE-AE8D-48CF-B565-548E40EDBC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191749" y="3871913"/>
          <a:ext cx="654844" cy="804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805407</xdr:colOff>
      <xdr:row>25</xdr:row>
      <xdr:rowOff>50254</xdr:rowOff>
    </xdr:from>
    <xdr:ext cx="667794" cy="641829"/>
    <xdr:pic>
      <xdr:nvPicPr>
        <xdr:cNvPr id="9" name="Image 39">
          <a:extLst>
            <a:ext uri="{FF2B5EF4-FFF2-40B4-BE49-F238E27FC236}">
              <a16:creationId xmlns:a16="http://schemas.microsoft.com/office/drawing/2014/main" id="{13D0BF03-A1EC-4FBC-BFBC-A86151E65799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5532" y="5774779"/>
          <a:ext cx="667794" cy="641829"/>
        </a:xfrm>
        <a:prstGeom prst="rect">
          <a:avLst/>
        </a:prstGeom>
      </xdr:spPr>
    </xdr:pic>
    <xdr:clientData/>
  </xdr:oneCellAnchor>
  <xdr:oneCellAnchor>
    <xdr:from>
      <xdr:col>1</xdr:col>
      <xdr:colOff>799880</xdr:colOff>
      <xdr:row>5</xdr:row>
      <xdr:rowOff>78348</xdr:rowOff>
    </xdr:from>
    <xdr:ext cx="639596" cy="619670"/>
    <xdr:pic>
      <xdr:nvPicPr>
        <xdr:cNvPr id="10" name="Image 50">
          <a:extLst>
            <a:ext uri="{FF2B5EF4-FFF2-40B4-BE49-F238E27FC236}">
              <a16:creationId xmlns:a16="http://schemas.microsoft.com/office/drawing/2014/main" id="{6D2C631E-29D5-471F-A1D2-A155703D6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0005" y="1221348"/>
          <a:ext cx="639596" cy="619670"/>
        </a:xfrm>
        <a:prstGeom prst="rect">
          <a:avLst/>
        </a:prstGeom>
      </xdr:spPr>
    </xdr:pic>
    <xdr:clientData/>
  </xdr:oneCellAnchor>
  <xdr:oneCellAnchor>
    <xdr:from>
      <xdr:col>1</xdr:col>
      <xdr:colOff>784920</xdr:colOff>
      <xdr:row>13</xdr:row>
      <xdr:rowOff>89993</xdr:rowOff>
    </xdr:from>
    <xdr:ext cx="623973" cy="617088"/>
    <xdr:pic>
      <xdr:nvPicPr>
        <xdr:cNvPr id="11" name="Image 51">
          <a:extLst>
            <a:ext uri="{FF2B5EF4-FFF2-40B4-BE49-F238E27FC236}">
              <a16:creationId xmlns:a16="http://schemas.microsoft.com/office/drawing/2014/main" id="{0D72459A-F1AB-42BC-9D38-109C877FE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85045" y="3061793"/>
          <a:ext cx="623973" cy="617088"/>
        </a:xfrm>
        <a:prstGeom prst="rect">
          <a:avLst/>
        </a:prstGeom>
      </xdr:spPr>
    </xdr:pic>
    <xdr:clientData/>
  </xdr:oneCellAnchor>
  <xdr:twoCellAnchor editAs="oneCell">
    <xdr:from>
      <xdr:col>1</xdr:col>
      <xdr:colOff>609131</xdr:colOff>
      <xdr:row>29</xdr:row>
      <xdr:rowOff>50096</xdr:rowOff>
    </xdr:from>
    <xdr:to>
      <xdr:col>2</xdr:col>
      <xdr:colOff>693993</xdr:colOff>
      <xdr:row>32</xdr:row>
      <xdr:rowOff>143108</xdr:rowOff>
    </xdr:to>
    <xdr:pic>
      <xdr:nvPicPr>
        <xdr:cNvPr id="12" name="Image 90">
          <a:extLst>
            <a:ext uri="{FF2B5EF4-FFF2-40B4-BE49-F238E27FC236}">
              <a16:creationId xmlns:a16="http://schemas.microsoft.com/office/drawing/2014/main" id="{42F1BC6E-342B-4B0C-AF16-C6C9B870369F}"/>
            </a:ext>
            <a:ext uri="{147F2762-F138-4A5C-976F-8EAC2B608ADB}">
              <a16:predDERef xmlns:a16="http://schemas.microsoft.com/office/drawing/2014/main" pred="{4589E120-25E4-4773-8DF6-3285F34A4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3600000">
          <a:off x="1762344" y="6535933"/>
          <a:ext cx="778812" cy="1084987"/>
        </a:xfrm>
        <a:prstGeom prst="rect">
          <a:avLst/>
        </a:prstGeom>
      </xdr:spPr>
    </xdr:pic>
    <xdr:clientData/>
  </xdr:twoCellAnchor>
  <xdr:oneCellAnchor>
    <xdr:from>
      <xdr:col>1</xdr:col>
      <xdr:colOff>783165</xdr:colOff>
      <xdr:row>9</xdr:row>
      <xdr:rowOff>95251</xdr:rowOff>
    </xdr:from>
    <xdr:ext cx="615211" cy="608114"/>
    <xdr:pic>
      <xdr:nvPicPr>
        <xdr:cNvPr id="13" name="Image 22">
          <a:extLst>
            <a:ext uri="{FF2B5EF4-FFF2-40B4-BE49-F238E27FC236}">
              <a16:creationId xmlns:a16="http://schemas.microsoft.com/office/drawing/2014/main" id="{F697B235-09ED-4B36-9FED-2BF0248E6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0800000" flipH="1" flipV="1">
          <a:off x="1783290" y="2152651"/>
          <a:ext cx="615211" cy="608114"/>
        </a:xfrm>
        <a:prstGeom prst="rect">
          <a:avLst/>
        </a:prstGeom>
      </xdr:spPr>
    </xdr:pic>
    <xdr:clientData/>
  </xdr:oneCellAnchor>
  <xdr:oneCellAnchor>
    <xdr:from>
      <xdr:col>1</xdr:col>
      <xdr:colOff>804334</xdr:colOff>
      <xdr:row>1</xdr:row>
      <xdr:rowOff>42334</xdr:rowOff>
    </xdr:from>
    <xdr:ext cx="637268" cy="630235"/>
    <xdr:pic>
      <xdr:nvPicPr>
        <xdr:cNvPr id="14" name="Image 16">
          <a:extLst>
            <a:ext uri="{FF2B5EF4-FFF2-40B4-BE49-F238E27FC236}">
              <a16:creationId xmlns:a16="http://schemas.microsoft.com/office/drawing/2014/main" id="{7F1362DF-C612-431D-B2DA-8347879B4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04459" y="270934"/>
          <a:ext cx="637268" cy="630235"/>
        </a:xfrm>
        <a:prstGeom prst="rect">
          <a:avLst/>
        </a:prstGeom>
      </xdr:spPr>
    </xdr:pic>
    <xdr:clientData/>
  </xdr:oneCellAnchor>
  <xdr:oneCellAnchor>
    <xdr:from>
      <xdr:col>10</xdr:col>
      <xdr:colOff>233795</xdr:colOff>
      <xdr:row>21</xdr:row>
      <xdr:rowOff>129887</xdr:rowOff>
    </xdr:from>
    <xdr:ext cx="518583" cy="690264"/>
    <xdr:pic>
      <xdr:nvPicPr>
        <xdr:cNvPr id="15" name="Image 2">
          <a:extLst>
            <a:ext uri="{FF2B5EF4-FFF2-40B4-BE49-F238E27FC236}">
              <a16:creationId xmlns:a16="http://schemas.microsoft.com/office/drawing/2014/main" id="{FB11DDEB-B939-472B-A04C-B87E92207FBB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78340" y="4875069"/>
          <a:ext cx="518583" cy="6902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1049227</xdr:colOff>
      <xdr:row>0</xdr:row>
      <xdr:rowOff>891153</xdr:rowOff>
    </xdr:from>
    <xdr:to>
      <xdr:col>10</xdr:col>
      <xdr:colOff>2721715</xdr:colOff>
      <xdr:row>3</xdr:row>
      <xdr:rowOff>207285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39E5EFF7-4163-41E1-88D8-708C44EC8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41991608" y="891153"/>
          <a:ext cx="1672488" cy="1795656"/>
        </a:xfrm>
        <a:prstGeom prst="rect">
          <a:avLst/>
        </a:prstGeom>
      </xdr:spPr>
    </xdr:pic>
    <xdr:clientData/>
  </xdr:twoCellAnchor>
  <xdr:twoCellAnchor editAs="oneCell">
    <xdr:from>
      <xdr:col>0</xdr:col>
      <xdr:colOff>2232780</xdr:colOff>
      <xdr:row>0</xdr:row>
      <xdr:rowOff>679968</xdr:rowOff>
    </xdr:from>
    <xdr:to>
      <xdr:col>1</xdr:col>
      <xdr:colOff>2227942</xdr:colOff>
      <xdr:row>4</xdr:row>
      <xdr:rowOff>7220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27180D4-9123-007C-2401-122B75E31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2780" y="679968"/>
          <a:ext cx="3200400" cy="2169633"/>
        </a:xfrm>
        <a:prstGeom prst="rect">
          <a:avLst/>
        </a:prstGeom>
      </xdr:spPr>
    </xdr:pic>
    <xdr:clientData/>
  </xdr:twoCellAnchor>
  <xdr:twoCellAnchor editAs="oneCell">
    <xdr:from>
      <xdr:col>10</xdr:col>
      <xdr:colOff>2506133</xdr:colOff>
      <xdr:row>0</xdr:row>
      <xdr:rowOff>679968</xdr:rowOff>
    </xdr:from>
    <xdr:to>
      <xdr:col>11</xdr:col>
      <xdr:colOff>2501295</xdr:colOff>
      <xdr:row>4</xdr:row>
      <xdr:rowOff>7220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44C8EB6-65DD-434C-B25F-D6F1D1977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48514" y="679968"/>
          <a:ext cx="3200400" cy="2169633"/>
        </a:xfrm>
        <a:prstGeom prst="rect">
          <a:avLst/>
        </a:prstGeom>
      </xdr:spPr>
    </xdr:pic>
    <xdr:clientData/>
  </xdr:twoCellAnchor>
  <xdr:twoCellAnchor editAs="oneCell">
    <xdr:from>
      <xdr:col>0</xdr:col>
      <xdr:colOff>826674</xdr:colOff>
      <xdr:row>0</xdr:row>
      <xdr:rowOff>941953</xdr:rowOff>
    </xdr:from>
    <xdr:to>
      <xdr:col>0</xdr:col>
      <xdr:colOff>2492812</xdr:colOff>
      <xdr:row>3</xdr:row>
      <xdr:rowOff>258085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97C99D6B-2F82-8947-AD0C-D08610E5FF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826674" y="941953"/>
          <a:ext cx="1666138" cy="1795656"/>
        </a:xfrm>
        <a:prstGeom prst="rect">
          <a:avLst/>
        </a:prstGeom>
      </xdr:spPr>
    </xdr:pic>
    <xdr:clientData/>
  </xdr:twoCellAnchor>
  <xdr:twoCellAnchor editAs="oneCell">
    <xdr:from>
      <xdr:col>29</xdr:col>
      <xdr:colOff>699100</xdr:colOff>
      <xdr:row>0</xdr:row>
      <xdr:rowOff>922386</xdr:rowOff>
    </xdr:from>
    <xdr:to>
      <xdr:col>29</xdr:col>
      <xdr:colOff>2365238</xdr:colOff>
      <xdr:row>3</xdr:row>
      <xdr:rowOff>238518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CE9253C-97F6-4D4F-9C98-7343727F92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22800529" y="922386"/>
          <a:ext cx="1666138" cy="1795656"/>
        </a:xfrm>
        <a:prstGeom prst="rect">
          <a:avLst/>
        </a:prstGeom>
      </xdr:spPr>
    </xdr:pic>
    <xdr:clientData/>
  </xdr:twoCellAnchor>
  <xdr:twoCellAnchor editAs="oneCell">
    <xdr:from>
      <xdr:col>29</xdr:col>
      <xdr:colOff>2003605</xdr:colOff>
      <xdr:row>0</xdr:row>
      <xdr:rowOff>711200</xdr:rowOff>
    </xdr:from>
    <xdr:to>
      <xdr:col>30</xdr:col>
      <xdr:colOff>1454481</xdr:colOff>
      <xdr:row>4</xdr:row>
      <xdr:rowOff>6702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7632A58-310A-2F44-A9DB-F46BF8A35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105034" y="711200"/>
          <a:ext cx="3200400" cy="2137883"/>
        </a:xfrm>
        <a:prstGeom prst="rect">
          <a:avLst/>
        </a:prstGeom>
      </xdr:spPr>
    </xdr:pic>
    <xdr:clientData/>
  </xdr:twoCellAnchor>
  <xdr:twoCellAnchor editAs="oneCell">
    <xdr:from>
      <xdr:col>19</xdr:col>
      <xdr:colOff>2410580</xdr:colOff>
      <xdr:row>0</xdr:row>
      <xdr:rowOff>602344</xdr:rowOff>
    </xdr:from>
    <xdr:to>
      <xdr:col>20</xdr:col>
      <xdr:colOff>2520344</xdr:colOff>
      <xdr:row>3</xdr:row>
      <xdr:rowOff>305758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7C675A8F-23A0-45CF-A2C1-1230D2A8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72009" y="602344"/>
          <a:ext cx="3194050" cy="2182938"/>
        </a:xfrm>
        <a:prstGeom prst="rect">
          <a:avLst/>
        </a:prstGeom>
      </xdr:spPr>
    </xdr:pic>
    <xdr:clientData/>
  </xdr:twoCellAnchor>
  <xdr:oneCellAnchor>
    <xdr:from>
      <xdr:col>17</xdr:col>
      <xdr:colOff>3211285</xdr:colOff>
      <xdr:row>25</xdr:row>
      <xdr:rowOff>62922</xdr:rowOff>
    </xdr:from>
    <xdr:ext cx="1231767" cy="1183874"/>
    <xdr:pic>
      <xdr:nvPicPr>
        <xdr:cNvPr id="59" name="Image 39">
          <a:extLst>
            <a:ext uri="{FF2B5EF4-FFF2-40B4-BE49-F238E27FC236}">
              <a16:creationId xmlns:a16="http://schemas.microsoft.com/office/drawing/2014/main" id="{C8369E18-8089-4E40-A94A-1409E53176BA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68785" y="28987172"/>
          <a:ext cx="1231767" cy="1183874"/>
        </a:xfrm>
        <a:prstGeom prst="rect">
          <a:avLst/>
        </a:prstGeom>
      </xdr:spPr>
    </xdr:pic>
    <xdr:clientData/>
  </xdr:oneCellAnchor>
  <xdr:oneCellAnchor>
    <xdr:from>
      <xdr:col>10</xdr:col>
      <xdr:colOff>2946400</xdr:colOff>
      <xdr:row>25</xdr:row>
      <xdr:rowOff>69850</xdr:rowOff>
    </xdr:from>
    <xdr:ext cx="1150937" cy="1138237"/>
    <xdr:pic>
      <xdr:nvPicPr>
        <xdr:cNvPr id="46" name="Image 47">
          <a:extLst>
            <a:ext uri="{FF2B5EF4-FFF2-40B4-BE49-F238E27FC236}">
              <a16:creationId xmlns:a16="http://schemas.microsoft.com/office/drawing/2014/main" id="{D9551DE3-15CC-084A-AF75-3E43908F5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221150" y="28994100"/>
          <a:ext cx="1150937" cy="1138237"/>
        </a:xfrm>
        <a:prstGeom prst="rect">
          <a:avLst/>
        </a:prstGeom>
      </xdr:spPr>
    </xdr:pic>
    <xdr:clientData/>
  </xdr:oneCellAnchor>
  <xdr:oneCellAnchor>
    <xdr:from>
      <xdr:col>11</xdr:col>
      <xdr:colOff>5277976</xdr:colOff>
      <xdr:row>25</xdr:row>
      <xdr:rowOff>107950</xdr:rowOff>
    </xdr:from>
    <xdr:ext cx="1179754" cy="1143000"/>
    <xdr:pic>
      <xdr:nvPicPr>
        <xdr:cNvPr id="47" name="Image 50">
          <a:extLst>
            <a:ext uri="{FF2B5EF4-FFF2-40B4-BE49-F238E27FC236}">
              <a16:creationId xmlns:a16="http://schemas.microsoft.com/office/drawing/2014/main" id="{9B060570-DB78-EF4A-94BE-64EEBCB17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32476" y="29032200"/>
          <a:ext cx="1179754" cy="1143000"/>
        </a:xfrm>
        <a:prstGeom prst="rect">
          <a:avLst/>
        </a:prstGeom>
      </xdr:spPr>
    </xdr:pic>
    <xdr:clientData/>
  </xdr:oneCellAnchor>
  <xdr:oneCellAnchor>
    <xdr:from>
      <xdr:col>15</xdr:col>
      <xdr:colOff>2782887</xdr:colOff>
      <xdr:row>25</xdr:row>
      <xdr:rowOff>73025</xdr:rowOff>
    </xdr:from>
    <xdr:ext cx="1150937" cy="1138237"/>
    <xdr:pic>
      <xdr:nvPicPr>
        <xdr:cNvPr id="58" name="Image 51">
          <a:extLst>
            <a:ext uri="{FF2B5EF4-FFF2-40B4-BE49-F238E27FC236}">
              <a16:creationId xmlns:a16="http://schemas.microsoft.com/office/drawing/2014/main" id="{770853C4-EA3D-074E-AD2D-1091883CE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39387" y="28997275"/>
          <a:ext cx="1150937" cy="1138237"/>
        </a:xfrm>
        <a:prstGeom prst="rect">
          <a:avLst/>
        </a:prstGeom>
      </xdr:spPr>
    </xdr:pic>
    <xdr:clientData/>
  </xdr:oneCellAnchor>
  <xdr:oneCellAnchor>
    <xdr:from>
      <xdr:col>13</xdr:col>
      <xdr:colOff>5232400</xdr:colOff>
      <xdr:row>25</xdr:row>
      <xdr:rowOff>88269</xdr:rowOff>
    </xdr:from>
    <xdr:ext cx="1182674" cy="1169031"/>
    <xdr:pic>
      <xdr:nvPicPr>
        <xdr:cNvPr id="55" name="Image 53">
          <a:extLst>
            <a:ext uri="{FF2B5EF4-FFF2-40B4-BE49-F238E27FC236}">
              <a16:creationId xmlns:a16="http://schemas.microsoft.com/office/drawing/2014/main" id="{88EF338E-FA7A-5646-AB76-679254D3F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55587900" y="29012519"/>
          <a:ext cx="1182674" cy="1169031"/>
        </a:xfrm>
        <a:prstGeom prst="rect">
          <a:avLst/>
        </a:prstGeom>
      </xdr:spPr>
    </xdr:pic>
    <xdr:clientData/>
  </xdr:oneCellAnchor>
  <xdr:oneCellAnchor>
    <xdr:from>
      <xdr:col>26</xdr:col>
      <xdr:colOff>3692657</xdr:colOff>
      <xdr:row>24</xdr:row>
      <xdr:rowOff>729672</xdr:rowOff>
    </xdr:from>
    <xdr:ext cx="1231767" cy="1183874"/>
    <xdr:pic>
      <xdr:nvPicPr>
        <xdr:cNvPr id="76" name="Image 1">
          <a:extLst>
            <a:ext uri="{FF2B5EF4-FFF2-40B4-BE49-F238E27FC236}">
              <a16:creationId xmlns:a16="http://schemas.microsoft.com/office/drawing/2014/main" id="{A0795CD0-7ED8-4FF0-A6B8-A2518545E409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75657" y="28923672"/>
          <a:ext cx="1231767" cy="1183874"/>
        </a:xfrm>
        <a:prstGeom prst="rect">
          <a:avLst/>
        </a:prstGeom>
      </xdr:spPr>
    </xdr:pic>
    <xdr:clientData/>
  </xdr:oneCellAnchor>
  <xdr:oneCellAnchor>
    <xdr:from>
      <xdr:col>19</xdr:col>
      <xdr:colOff>2692400</xdr:colOff>
      <xdr:row>25</xdr:row>
      <xdr:rowOff>69850</xdr:rowOff>
    </xdr:from>
    <xdr:ext cx="1150937" cy="1138237"/>
    <xdr:pic>
      <xdr:nvPicPr>
        <xdr:cNvPr id="66" name="Image 3">
          <a:extLst>
            <a:ext uri="{FF2B5EF4-FFF2-40B4-BE49-F238E27FC236}">
              <a16:creationId xmlns:a16="http://schemas.microsoft.com/office/drawing/2014/main" id="{24D09623-3E77-44DB-8CD9-1ABB2325D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019650" y="28994100"/>
          <a:ext cx="1150937" cy="1138237"/>
        </a:xfrm>
        <a:prstGeom prst="rect">
          <a:avLst/>
        </a:prstGeom>
      </xdr:spPr>
    </xdr:pic>
    <xdr:clientData/>
  </xdr:oneCellAnchor>
  <xdr:oneCellAnchor>
    <xdr:from>
      <xdr:col>20</xdr:col>
      <xdr:colOff>5341476</xdr:colOff>
      <xdr:row>25</xdr:row>
      <xdr:rowOff>139700</xdr:rowOff>
    </xdr:from>
    <xdr:ext cx="1179754" cy="1143000"/>
    <xdr:pic>
      <xdr:nvPicPr>
        <xdr:cNvPr id="68" name="Image 4">
          <a:extLst>
            <a:ext uri="{FF2B5EF4-FFF2-40B4-BE49-F238E27FC236}">
              <a16:creationId xmlns:a16="http://schemas.microsoft.com/office/drawing/2014/main" id="{EB3558DD-FF63-40DB-88D6-3CEFEF43D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621476" y="29063950"/>
          <a:ext cx="1179754" cy="1143000"/>
        </a:xfrm>
        <a:prstGeom prst="rect">
          <a:avLst/>
        </a:prstGeom>
      </xdr:spPr>
    </xdr:pic>
    <xdr:clientData/>
  </xdr:oneCellAnchor>
  <xdr:oneCellAnchor>
    <xdr:from>
      <xdr:col>24</xdr:col>
      <xdr:colOff>3417887</xdr:colOff>
      <xdr:row>25</xdr:row>
      <xdr:rowOff>9525</xdr:rowOff>
    </xdr:from>
    <xdr:ext cx="1150937" cy="1138237"/>
    <xdr:pic>
      <xdr:nvPicPr>
        <xdr:cNvPr id="75" name="Image 5">
          <a:extLst>
            <a:ext uri="{FF2B5EF4-FFF2-40B4-BE49-F238E27FC236}">
              <a16:creationId xmlns:a16="http://schemas.microsoft.com/office/drawing/2014/main" id="{C4B92B97-4BBB-4F96-8C88-D2206B793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699887" y="28933775"/>
          <a:ext cx="1150937" cy="1138237"/>
        </a:xfrm>
        <a:prstGeom prst="rect">
          <a:avLst/>
        </a:prstGeom>
      </xdr:spPr>
    </xdr:pic>
    <xdr:clientData/>
  </xdr:oneCellAnchor>
  <xdr:oneCellAnchor>
    <xdr:from>
      <xdr:col>22</xdr:col>
      <xdr:colOff>5327650</xdr:colOff>
      <xdr:row>25</xdr:row>
      <xdr:rowOff>56519</xdr:rowOff>
    </xdr:from>
    <xdr:ext cx="1182674" cy="1169031"/>
    <xdr:pic>
      <xdr:nvPicPr>
        <xdr:cNvPr id="70" name="Image 9">
          <a:extLst>
            <a:ext uri="{FF2B5EF4-FFF2-40B4-BE49-F238E27FC236}">
              <a16:creationId xmlns:a16="http://schemas.microsoft.com/office/drawing/2014/main" id="{7E823281-1E09-4571-8233-B0DBB740E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94608650" y="28980769"/>
          <a:ext cx="1182674" cy="1169031"/>
        </a:xfrm>
        <a:prstGeom prst="rect">
          <a:avLst/>
        </a:prstGeom>
      </xdr:spPr>
    </xdr:pic>
    <xdr:clientData/>
  </xdr:oneCellAnchor>
  <xdr:oneCellAnchor>
    <xdr:from>
      <xdr:col>7</xdr:col>
      <xdr:colOff>3089407</xdr:colOff>
      <xdr:row>25</xdr:row>
      <xdr:rowOff>31172</xdr:rowOff>
    </xdr:from>
    <xdr:ext cx="1231767" cy="1183874"/>
    <xdr:pic>
      <xdr:nvPicPr>
        <xdr:cNvPr id="14" name="Image 14">
          <a:extLst>
            <a:ext uri="{FF2B5EF4-FFF2-40B4-BE49-F238E27FC236}">
              <a16:creationId xmlns:a16="http://schemas.microsoft.com/office/drawing/2014/main" id="{A9DF86BD-0B03-45CF-91FD-E675E10E0035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72157" y="28955422"/>
          <a:ext cx="1231767" cy="1183874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25</xdr:row>
      <xdr:rowOff>38100</xdr:rowOff>
    </xdr:from>
    <xdr:ext cx="1150937" cy="1138237"/>
    <xdr:pic>
      <xdr:nvPicPr>
        <xdr:cNvPr id="2" name="Image 16">
          <a:extLst>
            <a:ext uri="{FF2B5EF4-FFF2-40B4-BE49-F238E27FC236}">
              <a16:creationId xmlns:a16="http://schemas.microsoft.com/office/drawing/2014/main" id="{F1459A8D-6F2D-4479-85C3-A33C327A8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36900" y="28962350"/>
          <a:ext cx="1150937" cy="1138237"/>
        </a:xfrm>
        <a:prstGeom prst="rect">
          <a:avLst/>
        </a:prstGeom>
      </xdr:spPr>
    </xdr:pic>
    <xdr:clientData/>
  </xdr:oneCellAnchor>
  <xdr:oneCellAnchor>
    <xdr:from>
      <xdr:col>1</xdr:col>
      <xdr:colOff>5277976</xdr:colOff>
      <xdr:row>25</xdr:row>
      <xdr:rowOff>107950</xdr:rowOff>
    </xdr:from>
    <xdr:ext cx="1179754" cy="1143000"/>
    <xdr:pic>
      <xdr:nvPicPr>
        <xdr:cNvPr id="8" name="Image 17">
          <a:extLst>
            <a:ext uri="{FF2B5EF4-FFF2-40B4-BE49-F238E27FC236}">
              <a16:creationId xmlns:a16="http://schemas.microsoft.com/office/drawing/2014/main" id="{F00BBA11-96BF-4C19-8612-B1974F5F7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57726" y="29032200"/>
          <a:ext cx="1179754" cy="1143000"/>
        </a:xfrm>
        <a:prstGeom prst="rect">
          <a:avLst/>
        </a:prstGeom>
      </xdr:spPr>
    </xdr:pic>
    <xdr:clientData/>
  </xdr:oneCellAnchor>
  <xdr:oneCellAnchor>
    <xdr:from>
      <xdr:col>5</xdr:col>
      <xdr:colOff>2814637</xdr:colOff>
      <xdr:row>25</xdr:row>
      <xdr:rowOff>104775</xdr:rowOff>
    </xdr:from>
    <xdr:ext cx="1150937" cy="1138237"/>
    <xdr:pic>
      <xdr:nvPicPr>
        <xdr:cNvPr id="13" name="Image 21">
          <a:extLst>
            <a:ext uri="{FF2B5EF4-FFF2-40B4-BE49-F238E27FC236}">
              <a16:creationId xmlns:a16="http://schemas.microsoft.com/office/drawing/2014/main" id="{75D3BD1A-58D8-4143-B366-D2B2BC3F0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896387" y="29029025"/>
          <a:ext cx="1150937" cy="1138237"/>
        </a:xfrm>
        <a:prstGeom prst="rect">
          <a:avLst/>
        </a:prstGeom>
      </xdr:spPr>
    </xdr:pic>
    <xdr:clientData/>
  </xdr:oneCellAnchor>
  <xdr:oneCellAnchor>
    <xdr:from>
      <xdr:col>3</xdr:col>
      <xdr:colOff>5200650</xdr:colOff>
      <xdr:row>25</xdr:row>
      <xdr:rowOff>88269</xdr:rowOff>
    </xdr:from>
    <xdr:ext cx="1182674" cy="1169031"/>
    <xdr:pic>
      <xdr:nvPicPr>
        <xdr:cNvPr id="12" name="Image 22">
          <a:extLst>
            <a:ext uri="{FF2B5EF4-FFF2-40B4-BE49-F238E27FC236}">
              <a16:creationId xmlns:a16="http://schemas.microsoft.com/office/drawing/2014/main" id="{5EDB0B3A-3203-4AC8-B156-3AED86E12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16281400" y="29012519"/>
          <a:ext cx="1182674" cy="1169031"/>
        </a:xfrm>
        <a:prstGeom prst="rect">
          <a:avLst/>
        </a:prstGeom>
      </xdr:spPr>
    </xdr:pic>
    <xdr:clientData/>
  </xdr:oneCellAnchor>
  <xdr:oneCellAnchor>
    <xdr:from>
      <xdr:col>36</xdr:col>
      <xdr:colOff>3470407</xdr:colOff>
      <xdr:row>25</xdr:row>
      <xdr:rowOff>94672</xdr:rowOff>
    </xdr:from>
    <xdr:ext cx="1231767" cy="1183874"/>
    <xdr:pic>
      <xdr:nvPicPr>
        <xdr:cNvPr id="89" name="Image 1">
          <a:extLst>
            <a:ext uri="{FF2B5EF4-FFF2-40B4-BE49-F238E27FC236}">
              <a16:creationId xmlns:a16="http://schemas.microsoft.com/office/drawing/2014/main" id="{B4867AAC-4A3D-42FC-A5D5-30AC64E4B99E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440907" y="29018922"/>
          <a:ext cx="1231767" cy="1183874"/>
        </a:xfrm>
        <a:prstGeom prst="rect">
          <a:avLst/>
        </a:prstGeom>
      </xdr:spPr>
    </xdr:pic>
    <xdr:clientData/>
  </xdr:oneCellAnchor>
  <xdr:oneCellAnchor>
    <xdr:from>
      <xdr:col>29</xdr:col>
      <xdr:colOff>3390900</xdr:colOff>
      <xdr:row>25</xdr:row>
      <xdr:rowOff>133350</xdr:rowOff>
    </xdr:from>
    <xdr:ext cx="1150937" cy="1138237"/>
    <xdr:pic>
      <xdr:nvPicPr>
        <xdr:cNvPr id="80" name="Image 3">
          <a:extLst>
            <a:ext uri="{FF2B5EF4-FFF2-40B4-BE49-F238E27FC236}">
              <a16:creationId xmlns:a16="http://schemas.microsoft.com/office/drawing/2014/main" id="{1175B6A1-D493-4C36-A8E0-8E75D4A80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738900" y="29057600"/>
          <a:ext cx="1150937" cy="1138237"/>
        </a:xfrm>
        <a:prstGeom prst="rect">
          <a:avLst/>
        </a:prstGeom>
      </xdr:spPr>
    </xdr:pic>
    <xdr:clientData/>
  </xdr:oneCellAnchor>
  <xdr:oneCellAnchor>
    <xdr:from>
      <xdr:col>30</xdr:col>
      <xdr:colOff>5309726</xdr:colOff>
      <xdr:row>25</xdr:row>
      <xdr:rowOff>139700</xdr:rowOff>
    </xdr:from>
    <xdr:ext cx="1179754" cy="1143000"/>
    <xdr:pic>
      <xdr:nvPicPr>
        <xdr:cNvPr id="82" name="Image 4">
          <a:extLst>
            <a:ext uri="{FF2B5EF4-FFF2-40B4-BE49-F238E27FC236}">
              <a16:creationId xmlns:a16="http://schemas.microsoft.com/office/drawing/2014/main" id="{3651B875-5C2D-4117-8398-584D2C3B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6277226" y="29063950"/>
          <a:ext cx="1179754" cy="1143000"/>
        </a:xfrm>
        <a:prstGeom prst="rect">
          <a:avLst/>
        </a:prstGeom>
      </xdr:spPr>
    </xdr:pic>
    <xdr:clientData/>
  </xdr:oneCellAnchor>
  <xdr:oneCellAnchor>
    <xdr:from>
      <xdr:col>34</xdr:col>
      <xdr:colOff>3195637</xdr:colOff>
      <xdr:row>25</xdr:row>
      <xdr:rowOff>73025</xdr:rowOff>
    </xdr:from>
    <xdr:ext cx="1150937" cy="1138237"/>
    <xdr:pic>
      <xdr:nvPicPr>
        <xdr:cNvPr id="85" name="Image 5">
          <a:extLst>
            <a:ext uri="{FF2B5EF4-FFF2-40B4-BE49-F238E27FC236}">
              <a16:creationId xmlns:a16="http://schemas.microsoft.com/office/drawing/2014/main" id="{21BD0314-4738-475C-9997-55B39264B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165137" y="28997275"/>
          <a:ext cx="1150937" cy="1138237"/>
        </a:xfrm>
        <a:prstGeom prst="rect">
          <a:avLst/>
        </a:prstGeom>
      </xdr:spPr>
    </xdr:pic>
    <xdr:clientData/>
  </xdr:oneCellAnchor>
  <xdr:oneCellAnchor>
    <xdr:from>
      <xdr:col>32</xdr:col>
      <xdr:colOff>5295900</xdr:colOff>
      <xdr:row>25</xdr:row>
      <xdr:rowOff>88269</xdr:rowOff>
    </xdr:from>
    <xdr:ext cx="1182674" cy="1169031"/>
    <xdr:pic>
      <xdr:nvPicPr>
        <xdr:cNvPr id="84" name="Image 9">
          <a:extLst>
            <a:ext uri="{FF2B5EF4-FFF2-40B4-BE49-F238E27FC236}">
              <a16:creationId xmlns:a16="http://schemas.microsoft.com/office/drawing/2014/main" id="{C37D69CE-5EA9-4A59-BADE-4C9B5314F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 flipV="1">
          <a:off x="134264400" y="29012519"/>
          <a:ext cx="1182674" cy="1169031"/>
        </a:xfrm>
        <a:prstGeom prst="rect">
          <a:avLst/>
        </a:prstGeom>
      </xdr:spPr>
    </xdr:pic>
    <xdr:clientData/>
  </xdr:oneCellAnchor>
  <xdr:oneCellAnchor>
    <xdr:from>
      <xdr:col>40</xdr:col>
      <xdr:colOff>457200</xdr:colOff>
      <xdr:row>0</xdr:row>
      <xdr:rowOff>922386</xdr:rowOff>
    </xdr:from>
    <xdr:ext cx="1666138" cy="1686799"/>
    <xdr:pic>
      <xdr:nvPicPr>
        <xdr:cNvPr id="53" name="Image 52">
          <a:extLst>
            <a:ext uri="{FF2B5EF4-FFF2-40B4-BE49-F238E27FC236}">
              <a16:creationId xmlns:a16="http://schemas.microsoft.com/office/drawing/2014/main" id="{88683B34-30F5-034F-840F-8C7EA287EA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35585200" y="922386"/>
          <a:ext cx="1666138" cy="1686799"/>
        </a:xfrm>
        <a:prstGeom prst="rect">
          <a:avLst/>
        </a:prstGeom>
      </xdr:spPr>
    </xdr:pic>
    <xdr:clientData/>
  </xdr:oneCellAnchor>
  <xdr:oneCellAnchor>
    <xdr:from>
      <xdr:col>40</xdr:col>
      <xdr:colOff>1761705</xdr:colOff>
      <xdr:row>0</xdr:row>
      <xdr:rowOff>711200</xdr:rowOff>
    </xdr:from>
    <xdr:ext cx="3200400" cy="2004835"/>
    <xdr:pic>
      <xdr:nvPicPr>
        <xdr:cNvPr id="54" name="Image 53">
          <a:extLst>
            <a:ext uri="{FF2B5EF4-FFF2-40B4-BE49-F238E27FC236}">
              <a16:creationId xmlns:a16="http://schemas.microsoft.com/office/drawing/2014/main" id="{9E14D729-E12B-C043-A6BB-3368F8A6B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889705" y="711200"/>
          <a:ext cx="3200400" cy="2004835"/>
        </a:xfrm>
        <a:prstGeom prst="rect">
          <a:avLst/>
        </a:prstGeom>
      </xdr:spPr>
    </xdr:pic>
    <xdr:clientData/>
  </xdr:oneCellAnchor>
  <xdr:oneCellAnchor>
    <xdr:from>
      <xdr:col>46</xdr:col>
      <xdr:colOff>3010032</xdr:colOff>
      <xdr:row>25</xdr:row>
      <xdr:rowOff>47047</xdr:rowOff>
    </xdr:from>
    <xdr:ext cx="1231767" cy="1183874"/>
    <xdr:pic>
      <xdr:nvPicPr>
        <xdr:cNvPr id="95" name="Image 1">
          <a:extLst>
            <a:ext uri="{FF2B5EF4-FFF2-40B4-BE49-F238E27FC236}">
              <a16:creationId xmlns:a16="http://schemas.microsoft.com/office/drawing/2014/main" id="{4C90C641-DA62-514E-84E5-5AB5BD4D5693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826782" y="28971297"/>
          <a:ext cx="1231767" cy="1183874"/>
        </a:xfrm>
        <a:prstGeom prst="rect">
          <a:avLst/>
        </a:prstGeom>
      </xdr:spPr>
    </xdr:pic>
    <xdr:clientData/>
  </xdr:oneCellAnchor>
  <xdr:oneCellAnchor>
    <xdr:from>
      <xdr:col>39</xdr:col>
      <xdr:colOff>2851150</xdr:colOff>
      <xdr:row>25</xdr:row>
      <xdr:rowOff>69850</xdr:rowOff>
    </xdr:from>
    <xdr:ext cx="1150937" cy="1138237"/>
    <xdr:pic>
      <xdr:nvPicPr>
        <xdr:cNvPr id="90" name="Image 3">
          <a:extLst>
            <a:ext uri="{FF2B5EF4-FFF2-40B4-BE49-F238E27FC236}">
              <a16:creationId xmlns:a16="http://schemas.microsoft.com/office/drawing/2014/main" id="{41966B7B-2FBF-D347-9E1D-0E2656056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585150" y="28994100"/>
          <a:ext cx="1150937" cy="1138237"/>
        </a:xfrm>
        <a:prstGeom prst="rect">
          <a:avLst/>
        </a:prstGeom>
      </xdr:spPr>
    </xdr:pic>
    <xdr:clientData/>
  </xdr:oneCellAnchor>
  <xdr:oneCellAnchor>
    <xdr:from>
      <xdr:col>40</xdr:col>
      <xdr:colOff>5309726</xdr:colOff>
      <xdr:row>25</xdr:row>
      <xdr:rowOff>139700</xdr:rowOff>
    </xdr:from>
    <xdr:ext cx="1179754" cy="1143000"/>
    <xdr:pic>
      <xdr:nvPicPr>
        <xdr:cNvPr id="91" name="Image 4">
          <a:extLst>
            <a:ext uri="{FF2B5EF4-FFF2-40B4-BE49-F238E27FC236}">
              <a16:creationId xmlns:a16="http://schemas.microsoft.com/office/drawing/2014/main" id="{4AA6BCE3-9A70-584F-B584-AFE7B1283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901226" y="29063950"/>
          <a:ext cx="1179754" cy="1143000"/>
        </a:xfrm>
        <a:prstGeom prst="rect">
          <a:avLst/>
        </a:prstGeom>
      </xdr:spPr>
    </xdr:pic>
    <xdr:clientData/>
  </xdr:oneCellAnchor>
  <xdr:oneCellAnchor>
    <xdr:from>
      <xdr:col>44</xdr:col>
      <xdr:colOff>3100387</xdr:colOff>
      <xdr:row>25</xdr:row>
      <xdr:rowOff>73025</xdr:rowOff>
    </xdr:from>
    <xdr:ext cx="1150937" cy="1138237"/>
    <xdr:pic>
      <xdr:nvPicPr>
        <xdr:cNvPr id="94" name="Image 5">
          <a:extLst>
            <a:ext uri="{FF2B5EF4-FFF2-40B4-BE49-F238E27FC236}">
              <a16:creationId xmlns:a16="http://schemas.microsoft.com/office/drawing/2014/main" id="{B383AFFF-7C70-DB47-B012-AB2BD868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9693887" y="28997275"/>
          <a:ext cx="1150937" cy="1138237"/>
        </a:xfrm>
        <a:prstGeom prst="rect">
          <a:avLst/>
        </a:prstGeom>
      </xdr:spPr>
    </xdr:pic>
    <xdr:clientData/>
  </xdr:oneCellAnchor>
  <xdr:oneCellAnchor>
    <xdr:from>
      <xdr:col>42</xdr:col>
      <xdr:colOff>5327650</xdr:colOff>
      <xdr:row>25</xdr:row>
      <xdr:rowOff>120019</xdr:rowOff>
    </xdr:from>
    <xdr:ext cx="1182674" cy="1169031"/>
    <xdr:pic>
      <xdr:nvPicPr>
        <xdr:cNvPr id="93" name="Image 9">
          <a:extLst>
            <a:ext uri="{FF2B5EF4-FFF2-40B4-BE49-F238E27FC236}">
              <a16:creationId xmlns:a16="http://schemas.microsoft.com/office/drawing/2014/main" id="{457C918E-8302-9D46-B1A7-1C76051A3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173920150" y="29044269"/>
          <a:ext cx="1182674" cy="1169031"/>
        </a:xfrm>
        <a:prstGeom prst="rect">
          <a:avLst/>
        </a:prstGeom>
      </xdr:spPr>
    </xdr:pic>
    <xdr:clientData/>
  </xdr:oneCellAnchor>
  <xdr:twoCellAnchor editAs="oneCell">
    <xdr:from>
      <xdr:col>9</xdr:col>
      <xdr:colOff>1209525</xdr:colOff>
      <xdr:row>0</xdr:row>
      <xdr:rowOff>784637</xdr:rowOff>
    </xdr:from>
    <xdr:to>
      <xdr:col>9</xdr:col>
      <xdr:colOff>3144763</xdr:colOff>
      <xdr:row>3</xdr:row>
      <xdr:rowOff>264390</xdr:rowOff>
    </xdr:to>
    <xdr:pic>
      <xdr:nvPicPr>
        <xdr:cNvPr id="22" name="Image 2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4F9136E4-6593-4A4E-BE4D-B5D6A75D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38160477" y="784637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18</xdr:col>
      <xdr:colOff>1361924</xdr:colOff>
      <xdr:row>0</xdr:row>
      <xdr:rowOff>755609</xdr:rowOff>
    </xdr:from>
    <xdr:to>
      <xdr:col>18</xdr:col>
      <xdr:colOff>3297162</xdr:colOff>
      <xdr:row>3</xdr:row>
      <xdr:rowOff>235362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B2F4CBE-84C0-D34F-9EE6-E41831736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74356686" y="755609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28</xdr:col>
      <xdr:colOff>849087</xdr:colOff>
      <xdr:row>0</xdr:row>
      <xdr:rowOff>726580</xdr:rowOff>
    </xdr:from>
    <xdr:to>
      <xdr:col>28</xdr:col>
      <xdr:colOff>2784325</xdr:colOff>
      <xdr:row>3</xdr:row>
      <xdr:rowOff>206333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6CF5AFC3-CE8C-4743-8E79-86C7E859E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119624325" y="726580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38</xdr:col>
      <xdr:colOff>1001484</xdr:colOff>
      <xdr:row>0</xdr:row>
      <xdr:rowOff>878980</xdr:rowOff>
    </xdr:from>
    <xdr:to>
      <xdr:col>38</xdr:col>
      <xdr:colOff>2936722</xdr:colOff>
      <xdr:row>4</xdr:row>
      <xdr:rowOff>3133</xdr:rowOff>
    </xdr:to>
    <xdr:pic>
      <xdr:nvPicPr>
        <xdr:cNvPr id="39" name="Image 38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5D9DE81D-4675-E046-A533-EBD79D7B0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148019103" y="878980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49</xdr:col>
      <xdr:colOff>186267</xdr:colOff>
      <xdr:row>0</xdr:row>
      <xdr:rowOff>849952</xdr:rowOff>
    </xdr:from>
    <xdr:to>
      <xdr:col>49</xdr:col>
      <xdr:colOff>2121505</xdr:colOff>
      <xdr:row>3</xdr:row>
      <xdr:rowOff>329705</xdr:rowOff>
    </xdr:to>
    <xdr:pic>
      <xdr:nvPicPr>
        <xdr:cNvPr id="41" name="Image 40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E73E79DD-7005-D346-850F-EDD964130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202358172" y="849952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19</xdr:col>
      <xdr:colOff>838770</xdr:colOff>
      <xdr:row>0</xdr:row>
      <xdr:rowOff>862125</xdr:rowOff>
    </xdr:from>
    <xdr:to>
      <xdr:col>19</xdr:col>
      <xdr:colOff>2511258</xdr:colOff>
      <xdr:row>3</xdr:row>
      <xdr:rowOff>165557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47E9BCAC-D78A-2045-B662-DE45D4C49D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82300199" y="862125"/>
          <a:ext cx="1672488" cy="1782956"/>
        </a:xfrm>
        <a:prstGeom prst="rect">
          <a:avLst/>
        </a:prstGeom>
      </xdr:spPr>
    </xdr:pic>
    <xdr:clientData/>
  </xdr:twoCellAnchor>
  <xdr:oneCellAnchor>
    <xdr:from>
      <xdr:col>8</xdr:col>
      <xdr:colOff>698500</xdr:colOff>
      <xdr:row>25</xdr:row>
      <xdr:rowOff>63500</xdr:rowOff>
    </xdr:from>
    <xdr:ext cx="984413" cy="1310310"/>
    <xdr:pic>
      <xdr:nvPicPr>
        <xdr:cNvPr id="23" name="Image 1">
          <a:extLst>
            <a:ext uri="{FF2B5EF4-FFF2-40B4-BE49-F238E27FC236}">
              <a16:creationId xmlns:a16="http://schemas.microsoft.com/office/drawing/2014/main" id="{113FE337-163A-4387-B250-1FD63F7F6898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0" y="28987750"/>
          <a:ext cx="984413" cy="1310310"/>
        </a:xfrm>
        <a:prstGeom prst="rect">
          <a:avLst/>
        </a:prstGeom>
      </xdr:spPr>
    </xdr:pic>
    <xdr:clientData/>
  </xdr:oneCellAnchor>
  <xdr:oneCellAnchor>
    <xdr:from>
      <xdr:col>17</xdr:col>
      <xdr:colOff>7588250</xdr:colOff>
      <xdr:row>25</xdr:row>
      <xdr:rowOff>63500</xdr:rowOff>
    </xdr:from>
    <xdr:ext cx="984413" cy="1310310"/>
    <xdr:pic>
      <xdr:nvPicPr>
        <xdr:cNvPr id="65" name="Image 2">
          <a:extLst>
            <a:ext uri="{FF2B5EF4-FFF2-40B4-BE49-F238E27FC236}">
              <a16:creationId xmlns:a16="http://schemas.microsoft.com/office/drawing/2014/main" id="{0F251303-D012-4FEA-95C1-BA9966BB1E1B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945750" y="28987750"/>
          <a:ext cx="984413" cy="1310310"/>
        </a:xfrm>
        <a:prstGeom prst="rect">
          <a:avLst/>
        </a:prstGeom>
      </xdr:spPr>
    </xdr:pic>
    <xdr:clientData/>
  </xdr:oneCellAnchor>
  <xdr:oneCellAnchor>
    <xdr:from>
      <xdr:col>27</xdr:col>
      <xdr:colOff>571500</xdr:colOff>
      <xdr:row>24</xdr:row>
      <xdr:rowOff>666750</xdr:rowOff>
    </xdr:from>
    <xdr:ext cx="984413" cy="1310310"/>
    <xdr:pic>
      <xdr:nvPicPr>
        <xdr:cNvPr id="78" name="Image 3">
          <a:extLst>
            <a:ext uri="{FF2B5EF4-FFF2-40B4-BE49-F238E27FC236}">
              <a16:creationId xmlns:a16="http://schemas.microsoft.com/office/drawing/2014/main" id="{69DBDD18-E954-405B-807D-A088315EEAA0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52250" y="28860750"/>
          <a:ext cx="984413" cy="1310310"/>
        </a:xfrm>
        <a:prstGeom prst="rect">
          <a:avLst/>
        </a:prstGeom>
      </xdr:spPr>
    </xdr:pic>
    <xdr:clientData/>
  </xdr:oneCellAnchor>
  <xdr:oneCellAnchor>
    <xdr:from>
      <xdr:col>37</xdr:col>
      <xdr:colOff>539750</xdr:colOff>
      <xdr:row>25</xdr:row>
      <xdr:rowOff>0</xdr:rowOff>
    </xdr:from>
    <xdr:ext cx="984413" cy="1310310"/>
    <xdr:pic>
      <xdr:nvPicPr>
        <xdr:cNvPr id="88" name="Image 4">
          <a:extLst>
            <a:ext uri="{FF2B5EF4-FFF2-40B4-BE49-F238E27FC236}">
              <a16:creationId xmlns:a16="http://schemas.microsoft.com/office/drawing/2014/main" id="{32AC0378-6CCE-46C3-B0FC-E73DC453D81F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844500" y="28924250"/>
          <a:ext cx="984413" cy="1310310"/>
        </a:xfrm>
        <a:prstGeom prst="rect">
          <a:avLst/>
        </a:prstGeom>
      </xdr:spPr>
    </xdr:pic>
    <xdr:clientData/>
  </xdr:oneCellAnchor>
  <xdr:oneCellAnchor>
    <xdr:from>
      <xdr:col>47</xdr:col>
      <xdr:colOff>476250</xdr:colOff>
      <xdr:row>24</xdr:row>
      <xdr:rowOff>698500</xdr:rowOff>
    </xdr:from>
    <xdr:ext cx="984413" cy="1310310"/>
    <xdr:pic>
      <xdr:nvPicPr>
        <xdr:cNvPr id="99" name="Image 7">
          <a:extLst>
            <a:ext uri="{FF2B5EF4-FFF2-40B4-BE49-F238E27FC236}">
              <a16:creationId xmlns:a16="http://schemas.microsoft.com/office/drawing/2014/main" id="{A5EA30CC-8FE6-42A8-B0C7-09F29B1D1658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627250" y="28892500"/>
          <a:ext cx="984413" cy="1310310"/>
        </a:xfrm>
        <a:prstGeom prst="rect">
          <a:avLst/>
        </a:prstGeom>
      </xdr:spPr>
    </xdr:pic>
    <xdr:clientData/>
  </xdr:oneCellAnchor>
  <xdr:twoCellAnchor editAs="oneCell">
    <xdr:from>
      <xdr:col>5</xdr:col>
      <xdr:colOff>5365750</xdr:colOff>
      <xdr:row>10</xdr:row>
      <xdr:rowOff>317500</xdr:rowOff>
    </xdr:from>
    <xdr:to>
      <xdr:col>5</xdr:col>
      <xdr:colOff>5822950</xdr:colOff>
      <xdr:row>10</xdr:row>
      <xdr:rowOff>746125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73CA41BB-691C-4325-8B4D-F3EC9C5C8CAB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47500" y="9429750"/>
          <a:ext cx="457200" cy="428625"/>
        </a:xfrm>
        <a:prstGeom prst="rect">
          <a:avLst/>
        </a:prstGeom>
      </xdr:spPr>
    </xdr:pic>
    <xdr:clientData/>
  </xdr:twoCellAnchor>
  <xdr:twoCellAnchor editAs="oneCell">
    <xdr:from>
      <xdr:col>11</xdr:col>
      <xdr:colOff>5629275</xdr:colOff>
      <xdr:row>15</xdr:row>
      <xdr:rowOff>485775</xdr:rowOff>
    </xdr:from>
    <xdr:to>
      <xdr:col>11</xdr:col>
      <xdr:colOff>6086475</xdr:colOff>
      <xdr:row>15</xdr:row>
      <xdr:rowOff>914400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0CBE6E5F-6DCE-4380-BDCB-8CE4D9AE9286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15525" y="17487900"/>
          <a:ext cx="457200" cy="428625"/>
        </a:xfrm>
        <a:prstGeom prst="rect">
          <a:avLst/>
        </a:prstGeom>
      </xdr:spPr>
    </xdr:pic>
    <xdr:clientData/>
  </xdr:twoCellAnchor>
  <xdr:oneCellAnchor>
    <xdr:from>
      <xdr:col>17</xdr:col>
      <xdr:colOff>5851525</xdr:colOff>
      <xdr:row>15</xdr:row>
      <xdr:rowOff>438150</xdr:rowOff>
    </xdr:from>
    <xdr:ext cx="457200" cy="428625"/>
    <xdr:pic>
      <xdr:nvPicPr>
        <xdr:cNvPr id="103" name="Image 102">
          <a:extLst>
            <a:ext uri="{FF2B5EF4-FFF2-40B4-BE49-F238E27FC236}">
              <a16:creationId xmlns:a16="http://schemas.microsoft.com/office/drawing/2014/main" id="{B9999B97-67F8-49B2-B693-E80C826D96B3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209025" y="17487900"/>
          <a:ext cx="457200" cy="428625"/>
        </a:xfrm>
        <a:prstGeom prst="rect">
          <a:avLst/>
        </a:prstGeom>
      </xdr:spPr>
    </xdr:pic>
    <xdr:clientData/>
  </xdr:oneCellAnchor>
  <xdr:oneCellAnchor>
    <xdr:from>
      <xdr:col>20</xdr:col>
      <xdr:colOff>5105400</xdr:colOff>
      <xdr:row>15</xdr:row>
      <xdr:rowOff>533400</xdr:rowOff>
    </xdr:from>
    <xdr:ext cx="457200" cy="428625"/>
    <xdr:pic>
      <xdr:nvPicPr>
        <xdr:cNvPr id="104" name="Image 103">
          <a:extLst>
            <a:ext uri="{FF2B5EF4-FFF2-40B4-BE49-F238E27FC236}">
              <a16:creationId xmlns:a16="http://schemas.microsoft.com/office/drawing/2014/main" id="{C8DD14F0-DA41-4E0D-8921-4353A5D98AD0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385400" y="17583150"/>
          <a:ext cx="457200" cy="428625"/>
        </a:xfrm>
        <a:prstGeom prst="rect">
          <a:avLst/>
        </a:prstGeom>
      </xdr:spPr>
    </xdr:pic>
    <xdr:clientData/>
  </xdr:oneCellAnchor>
  <xdr:oneCellAnchor>
    <xdr:from>
      <xdr:col>2</xdr:col>
      <xdr:colOff>882650</xdr:colOff>
      <xdr:row>20</xdr:row>
      <xdr:rowOff>168275</xdr:rowOff>
    </xdr:from>
    <xdr:ext cx="457200" cy="428625"/>
    <xdr:pic>
      <xdr:nvPicPr>
        <xdr:cNvPr id="3" name="Image 2">
          <a:extLst>
            <a:ext uri="{FF2B5EF4-FFF2-40B4-BE49-F238E27FC236}">
              <a16:creationId xmlns:a16="http://schemas.microsoft.com/office/drawing/2014/main" id="{D41F1E0B-5D78-45C9-A117-8E6DDEC7DAE5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2900" y="25155525"/>
          <a:ext cx="457200" cy="4286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467264</xdr:colOff>
      <xdr:row>1</xdr:row>
      <xdr:rowOff>129396</xdr:rowOff>
    </xdr:from>
    <xdr:to>
      <xdr:col>0</xdr:col>
      <xdr:colOff>1028563</xdr:colOff>
      <xdr:row>1</xdr:row>
      <xdr:rowOff>694005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AD7C2C8-D15A-4267-9BBD-0DF356CDE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467264" y="345056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736546</xdr:colOff>
      <xdr:row>71</xdr:row>
      <xdr:rowOff>27061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30BCF50C-378E-FA43-95A5-6ADD5DC88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0" y="11120244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0</xdr:col>
      <xdr:colOff>978830</xdr:colOff>
      <xdr:row>1</xdr:row>
      <xdr:rowOff>156583</xdr:rowOff>
    </xdr:from>
    <xdr:to>
      <xdr:col>0</xdr:col>
      <xdr:colOff>1478914</xdr:colOff>
      <xdr:row>1</xdr:row>
      <xdr:rowOff>662879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CCCBF9B-EF3D-284E-A5E7-037125A3B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978830" y="373412"/>
          <a:ext cx="500084" cy="506296"/>
        </a:xfrm>
        <a:prstGeom prst="ellipse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503207</xdr:colOff>
      <xdr:row>1</xdr:row>
      <xdr:rowOff>100640</xdr:rowOff>
    </xdr:from>
    <xdr:to>
      <xdr:col>0</xdr:col>
      <xdr:colOff>1064506</xdr:colOff>
      <xdr:row>1</xdr:row>
      <xdr:rowOff>674774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D6D02DA-8E2A-4333-BEF8-DE332FD02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03207" y="316300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1004454</xdr:colOff>
      <xdr:row>1</xdr:row>
      <xdr:rowOff>144318</xdr:rowOff>
    </xdr:from>
    <xdr:to>
      <xdr:col>0</xdr:col>
      <xdr:colOff>1504538</xdr:colOff>
      <xdr:row>1</xdr:row>
      <xdr:rowOff>650614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0ACF44E8-B928-0443-A8C9-0F2F5BEA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004454" y="357909"/>
          <a:ext cx="500084" cy="506296"/>
        </a:xfrm>
        <a:prstGeom prst="ellipse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553528</xdr:colOff>
      <xdr:row>1</xdr:row>
      <xdr:rowOff>100642</xdr:rowOff>
    </xdr:from>
    <xdr:to>
      <xdr:col>0</xdr:col>
      <xdr:colOff>1114827</xdr:colOff>
      <xdr:row>1</xdr:row>
      <xdr:rowOff>677951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9ED79FF-DC89-4C66-97C3-FE959CE45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53528" y="316302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1056409</xdr:colOff>
      <xdr:row>1</xdr:row>
      <xdr:rowOff>138545</xdr:rowOff>
    </xdr:from>
    <xdr:to>
      <xdr:col>0</xdr:col>
      <xdr:colOff>1556493</xdr:colOff>
      <xdr:row>1</xdr:row>
      <xdr:rowOff>644841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EFC4429-1C6A-A14F-999F-F78A346D8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056409" y="352136"/>
          <a:ext cx="500084" cy="506296"/>
        </a:xfrm>
        <a:prstGeom prst="ellipse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539151</xdr:colOff>
      <xdr:row>1</xdr:row>
      <xdr:rowOff>107830</xdr:rowOff>
    </xdr:from>
    <xdr:to>
      <xdr:col>0</xdr:col>
      <xdr:colOff>1097275</xdr:colOff>
      <xdr:row>1</xdr:row>
      <xdr:rowOff>675614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C626CB-D78B-4EF6-86EA-9C538F886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39151" y="323490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1022350</xdr:colOff>
      <xdr:row>1</xdr:row>
      <xdr:rowOff>158750</xdr:rowOff>
    </xdr:from>
    <xdr:to>
      <xdr:col>0</xdr:col>
      <xdr:colOff>1522434</xdr:colOff>
      <xdr:row>1</xdr:row>
      <xdr:rowOff>665046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50E04569-52F9-8043-B06F-40803D22E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022350" y="374650"/>
          <a:ext cx="500084" cy="506296"/>
        </a:xfrm>
        <a:prstGeom prst="ellipse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531962</xdr:colOff>
      <xdr:row>1</xdr:row>
      <xdr:rowOff>115020</xdr:rowOff>
    </xdr:from>
    <xdr:to>
      <xdr:col>0</xdr:col>
      <xdr:colOff>1093261</xdr:colOff>
      <xdr:row>1</xdr:row>
      <xdr:rowOff>685979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64A214-DBF7-4C7D-AE5A-BE04260CCA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31962" y="330680"/>
          <a:ext cx="561299" cy="5709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108855</xdr:colOff>
      <xdr:row>0</xdr:row>
      <xdr:rowOff>95250</xdr:rowOff>
    </xdr:from>
    <xdr:to>
      <xdr:col>5</xdr:col>
      <xdr:colOff>1239948</xdr:colOff>
      <xdr:row>5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1391" y="95250"/>
          <a:ext cx="1131093" cy="1126671"/>
        </a:xfrm>
        <a:prstGeom prst="rect">
          <a:avLst/>
        </a:prstGeom>
      </xdr:spPr>
    </xdr:pic>
    <xdr:clientData/>
  </xdr:twoCellAnchor>
  <xdr:twoCellAnchor editAs="oneCell">
    <xdr:from>
      <xdr:col>0</xdr:col>
      <xdr:colOff>93336</xdr:colOff>
      <xdr:row>34</xdr:row>
      <xdr:rowOff>9364</xdr:rowOff>
    </xdr:from>
    <xdr:to>
      <xdr:col>1</xdr:col>
      <xdr:colOff>312965</xdr:colOff>
      <xdr:row>37</xdr:row>
      <xdr:rowOff>77252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336" y="9439114"/>
          <a:ext cx="533954" cy="553663"/>
        </a:xfrm>
        <a:prstGeom prst="rect">
          <a:avLst/>
        </a:prstGeom>
      </xdr:spPr>
    </xdr:pic>
    <xdr:clientData/>
  </xdr:twoCellAnchor>
  <xdr:twoCellAnchor editAs="oneCell">
    <xdr:from>
      <xdr:col>1</xdr:col>
      <xdr:colOff>435499</xdr:colOff>
      <xdr:row>34</xdr:row>
      <xdr:rowOff>56825</xdr:rowOff>
    </xdr:from>
    <xdr:to>
      <xdr:col>1</xdr:col>
      <xdr:colOff>993320</xdr:colOff>
      <xdr:row>37</xdr:row>
      <xdr:rowOff>86802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824" y="9486575"/>
          <a:ext cx="557821" cy="515752"/>
        </a:xfrm>
        <a:prstGeom prst="rect">
          <a:avLst/>
        </a:prstGeom>
      </xdr:spPr>
    </xdr:pic>
    <xdr:clientData/>
  </xdr:twoCellAnchor>
  <xdr:twoCellAnchor editAs="oneCell">
    <xdr:from>
      <xdr:col>1</xdr:col>
      <xdr:colOff>1147734</xdr:colOff>
      <xdr:row>34</xdr:row>
      <xdr:rowOff>50265</xdr:rowOff>
    </xdr:from>
    <xdr:to>
      <xdr:col>2</xdr:col>
      <xdr:colOff>353786</xdr:colOff>
      <xdr:row>37</xdr:row>
      <xdr:rowOff>63233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59" y="9480015"/>
          <a:ext cx="520502" cy="49874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</xdr:row>
      <xdr:rowOff>47624</xdr:rowOff>
    </xdr:from>
    <xdr:to>
      <xdr:col>1</xdr:col>
      <xdr:colOff>1274315</xdr:colOff>
      <xdr:row>12</xdr:row>
      <xdr:rowOff>4535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" y="1600199"/>
          <a:ext cx="1226690" cy="1528536"/>
        </a:xfrm>
        <a:prstGeom prst="rect">
          <a:avLst/>
        </a:prstGeom>
      </xdr:spPr>
    </xdr:pic>
    <xdr:clientData/>
  </xdr:twoCellAnchor>
  <xdr:twoCellAnchor>
    <xdr:from>
      <xdr:col>3</xdr:col>
      <xdr:colOff>1121932</xdr:colOff>
      <xdr:row>33</xdr:row>
      <xdr:rowOff>149673</xdr:rowOff>
    </xdr:from>
    <xdr:to>
      <xdr:col>5</xdr:col>
      <xdr:colOff>585107</xdr:colOff>
      <xdr:row>37</xdr:row>
      <xdr:rowOff>84985</xdr:rowOff>
    </xdr:to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GrpSpPr/>
      </xdr:nvGrpSpPr>
      <xdr:grpSpPr>
        <a:xfrm>
          <a:off x="3984875" y="9467844"/>
          <a:ext cx="2032203" cy="588455"/>
          <a:chOff x="20334178" y="6698803"/>
          <a:chExt cx="2602775" cy="714131"/>
        </a:xfrm>
      </xdr:grpSpPr>
      <xdr:pic>
        <xdr:nvPicPr>
          <xdr:cNvPr id="43" name="Image 42">
            <a:extLst>
              <a:ext uri="{FF2B5EF4-FFF2-40B4-BE49-F238E27FC236}">
                <a16:creationId xmlns:a16="http://schemas.microsoft.com/office/drawing/2014/main" id="{00000000-0008-0000-0A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229715" y="6715167"/>
            <a:ext cx="791474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4" name="Image 43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334178" y="6701734"/>
            <a:ext cx="793672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5" name="Image 44">
            <a:extLst>
              <a:ext uri="{FF2B5EF4-FFF2-40B4-BE49-F238E27FC236}">
                <a16:creationId xmlns:a16="http://schemas.microsoft.com/office/drawing/2014/main" id="{00000000-0008-0000-0A00-00002D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115331" y="6698803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684893</xdr:colOff>
      <xdr:row>34</xdr:row>
      <xdr:rowOff>27214</xdr:rowOff>
    </xdr:from>
    <xdr:to>
      <xdr:col>6</xdr:col>
      <xdr:colOff>3061</xdr:colOff>
      <xdr:row>37</xdr:row>
      <xdr:rowOff>105982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429" y="9443357"/>
          <a:ext cx="638061" cy="56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598715</xdr:colOff>
      <xdr:row>34</xdr:row>
      <xdr:rowOff>95250</xdr:rowOff>
    </xdr:from>
    <xdr:to>
      <xdr:col>2</xdr:col>
      <xdr:colOff>954950</xdr:colOff>
      <xdr:row>37</xdr:row>
      <xdr:rowOff>34743</xdr:rowOff>
    </xdr:to>
    <xdr:pic>
      <xdr:nvPicPr>
        <xdr:cNvPr id="47" name="Image 46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31572" y="9511393"/>
          <a:ext cx="356235" cy="42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108858</xdr:colOff>
      <xdr:row>34</xdr:row>
      <xdr:rowOff>54428</xdr:rowOff>
    </xdr:from>
    <xdr:to>
      <xdr:col>3</xdr:col>
      <xdr:colOff>908594</xdr:colOff>
      <xdr:row>37</xdr:row>
      <xdr:rowOff>79894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08" y="9470571"/>
          <a:ext cx="799736" cy="515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13</xdr:row>
      <xdr:rowOff>50800</xdr:rowOff>
    </xdr:from>
    <xdr:to>
      <xdr:col>0</xdr:col>
      <xdr:colOff>1345212</xdr:colOff>
      <xdr:row>15</xdr:row>
      <xdr:rowOff>13085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2841625"/>
          <a:ext cx="1294410" cy="45758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20</xdr:row>
      <xdr:rowOff>73026</xdr:rowOff>
    </xdr:from>
    <xdr:to>
      <xdr:col>0</xdr:col>
      <xdr:colOff>1092489</xdr:colOff>
      <xdr:row>22</xdr:row>
      <xdr:rowOff>19767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483101"/>
          <a:ext cx="1006765" cy="508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24</xdr:row>
      <xdr:rowOff>180976</xdr:rowOff>
    </xdr:from>
    <xdr:to>
      <xdr:col>0</xdr:col>
      <xdr:colOff>1528879</xdr:colOff>
      <xdr:row>26</xdr:row>
      <xdr:rowOff>216817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5591176"/>
          <a:ext cx="1462205" cy="51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30</xdr:row>
      <xdr:rowOff>266700</xdr:rowOff>
    </xdr:from>
    <xdr:to>
      <xdr:col>0</xdr:col>
      <xdr:colOff>1917701</xdr:colOff>
      <xdr:row>32</xdr:row>
      <xdr:rowOff>98076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029450"/>
          <a:ext cx="1885951" cy="393349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37</xdr:row>
      <xdr:rowOff>28576</xdr:rowOff>
    </xdr:from>
    <xdr:to>
      <xdr:col>0</xdr:col>
      <xdr:colOff>1445539</xdr:colOff>
      <xdr:row>39</xdr:row>
      <xdr:rowOff>48237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8543926"/>
          <a:ext cx="1362988" cy="514959"/>
        </a:xfrm>
        <a:prstGeom prst="rect">
          <a:avLst/>
        </a:prstGeom>
      </xdr:spPr>
    </xdr:pic>
    <xdr:clientData/>
  </xdr:twoCellAnchor>
  <xdr:twoCellAnchor editAs="oneCell">
    <xdr:from>
      <xdr:col>1</xdr:col>
      <xdr:colOff>1231899</xdr:colOff>
      <xdr:row>8</xdr:row>
      <xdr:rowOff>53974</xdr:rowOff>
    </xdr:from>
    <xdr:to>
      <xdr:col>1</xdr:col>
      <xdr:colOff>2099732</xdr:colOff>
      <xdr:row>10</xdr:row>
      <xdr:rowOff>131233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5474" y="1758949"/>
          <a:ext cx="867833" cy="467783"/>
        </a:xfrm>
        <a:prstGeom prst="rect">
          <a:avLst/>
        </a:prstGeom>
      </xdr:spPr>
    </xdr:pic>
    <xdr:clientData/>
  </xdr:twoCellAnchor>
  <xdr:twoCellAnchor editAs="oneCell">
    <xdr:from>
      <xdr:col>2</xdr:col>
      <xdr:colOff>1200150</xdr:colOff>
      <xdr:row>8</xdr:row>
      <xdr:rowOff>60324</xdr:rowOff>
    </xdr:from>
    <xdr:to>
      <xdr:col>2</xdr:col>
      <xdr:colOff>2110316</xdr:colOff>
      <xdr:row>10</xdr:row>
      <xdr:rowOff>74083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1725" y="1765299"/>
          <a:ext cx="910166" cy="404283"/>
        </a:xfrm>
        <a:prstGeom prst="rect">
          <a:avLst/>
        </a:prstGeom>
      </xdr:spPr>
    </xdr:pic>
    <xdr:clientData/>
  </xdr:twoCellAnchor>
  <xdr:twoCellAnchor editAs="oneCell">
    <xdr:from>
      <xdr:col>3</xdr:col>
      <xdr:colOff>993775</xdr:colOff>
      <xdr:row>8</xdr:row>
      <xdr:rowOff>50799</xdr:rowOff>
    </xdr:from>
    <xdr:to>
      <xdr:col>3</xdr:col>
      <xdr:colOff>2115609</xdr:colOff>
      <xdr:row>10</xdr:row>
      <xdr:rowOff>106892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3350" y="1755774"/>
          <a:ext cx="1121834" cy="446617"/>
        </a:xfrm>
        <a:prstGeom prst="rect">
          <a:avLst/>
        </a:prstGeom>
      </xdr:spPr>
    </xdr:pic>
    <xdr:clientData/>
  </xdr:twoCellAnchor>
  <xdr:twoCellAnchor editAs="oneCell">
    <xdr:from>
      <xdr:col>4</xdr:col>
      <xdr:colOff>1231899</xdr:colOff>
      <xdr:row>8</xdr:row>
      <xdr:rowOff>53974</xdr:rowOff>
    </xdr:from>
    <xdr:to>
      <xdr:col>4</xdr:col>
      <xdr:colOff>2036232</xdr:colOff>
      <xdr:row>10</xdr:row>
      <xdr:rowOff>131233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09474" y="1758949"/>
          <a:ext cx="804333" cy="467783"/>
        </a:xfrm>
        <a:prstGeom prst="rect">
          <a:avLst/>
        </a:prstGeom>
      </xdr:spPr>
    </xdr:pic>
    <xdr:clientData/>
  </xdr:twoCellAnchor>
  <xdr:twoCellAnchor editAs="oneCell">
    <xdr:from>
      <xdr:col>5</xdr:col>
      <xdr:colOff>1104899</xdr:colOff>
      <xdr:row>8</xdr:row>
      <xdr:rowOff>66675</xdr:rowOff>
    </xdr:from>
    <xdr:to>
      <xdr:col>5</xdr:col>
      <xdr:colOff>2226732</xdr:colOff>
      <xdr:row>10</xdr:row>
      <xdr:rowOff>101601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0474" y="1771650"/>
          <a:ext cx="1121833" cy="425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8</xdr:row>
      <xdr:rowOff>101600</xdr:rowOff>
    </xdr:from>
    <xdr:to>
      <xdr:col>0</xdr:col>
      <xdr:colOff>1653032</xdr:colOff>
      <xdr:row>10</xdr:row>
      <xdr:rowOff>96902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806575"/>
          <a:ext cx="1627632" cy="385826"/>
        </a:xfrm>
        <a:prstGeom prst="rect">
          <a:avLst/>
        </a:prstGeom>
      </xdr:spPr>
    </xdr:pic>
    <xdr:clientData/>
  </xdr:twoCellAnchor>
  <xdr:twoCellAnchor editAs="oneCell">
    <xdr:from>
      <xdr:col>0</xdr:col>
      <xdr:colOff>1607194</xdr:colOff>
      <xdr:row>44</xdr:row>
      <xdr:rowOff>11872</xdr:rowOff>
    </xdr:from>
    <xdr:to>
      <xdr:col>1</xdr:col>
      <xdr:colOff>640701</xdr:colOff>
      <xdr:row>48</xdr:row>
      <xdr:rowOff>126999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146472"/>
          <a:ext cx="967082" cy="9914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1894008</xdr:colOff>
      <xdr:row>6</xdr:row>
      <xdr:rowOff>43731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twoCellAnchor>
  <xdr:twoCellAnchor>
    <xdr:from>
      <xdr:col>2</xdr:col>
      <xdr:colOff>1095375</xdr:colOff>
      <xdr:row>3</xdr:row>
      <xdr:rowOff>63500</xdr:rowOff>
    </xdr:from>
    <xdr:to>
      <xdr:col>4</xdr:col>
      <xdr:colOff>476250</xdr:colOff>
      <xdr:row>4</xdr:row>
      <xdr:rowOff>222252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pSpPr/>
      </xdr:nvGrpSpPr>
      <xdr:grpSpPr>
        <a:xfrm>
          <a:off x="5972175" y="914400"/>
          <a:ext cx="5349875" cy="476252"/>
          <a:chOff x="4699000" y="539751"/>
          <a:chExt cx="3286125" cy="247405"/>
        </a:xfrm>
      </xdr:grpSpPr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17" name="ZoneTexte 16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3</xdr:col>
      <xdr:colOff>2183289</xdr:colOff>
      <xdr:row>49</xdr:row>
      <xdr:rowOff>134427</xdr:rowOff>
    </xdr:from>
    <xdr:to>
      <xdr:col>5</xdr:col>
      <xdr:colOff>532695</xdr:colOff>
      <xdr:row>54</xdr:row>
      <xdr:rowOff>111691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pSpPr/>
      </xdr:nvGrpSpPr>
      <xdr:grpSpPr>
        <a:xfrm>
          <a:off x="10044589" y="12262927"/>
          <a:ext cx="4318406" cy="929764"/>
          <a:chOff x="19290025" y="6665776"/>
          <a:chExt cx="3933227" cy="748529"/>
        </a:xfrm>
      </xdr:grpSpPr>
      <xdr:pic>
        <xdr:nvPicPr>
          <xdr:cNvPr id="19" name="Image 18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Image 19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1" name="Image 20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0</xdr:col>
      <xdr:colOff>95250</xdr:colOff>
      <xdr:row>49</xdr:row>
      <xdr:rowOff>0</xdr:rowOff>
    </xdr:from>
    <xdr:ext cx="952500" cy="990183"/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391900"/>
          <a:ext cx="952500" cy="990183"/>
        </a:xfrm>
        <a:prstGeom prst="rect">
          <a:avLst/>
        </a:prstGeom>
      </xdr:spPr>
    </xdr:pic>
    <xdr:clientData/>
  </xdr:oneCellAnchor>
  <xdr:oneCellAnchor>
    <xdr:from>
      <xdr:col>1</xdr:col>
      <xdr:colOff>2008585</xdr:colOff>
      <xdr:row>49</xdr:row>
      <xdr:rowOff>137079</xdr:rowOff>
    </xdr:from>
    <xdr:ext cx="928289" cy="866737"/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2160" y="11528979"/>
          <a:ext cx="928289" cy="866737"/>
        </a:xfrm>
        <a:prstGeom prst="rect">
          <a:avLst/>
        </a:prstGeom>
      </xdr:spPr>
    </xdr:pic>
    <xdr:clientData/>
  </xdr:oneCellAnchor>
  <xdr:oneCellAnchor>
    <xdr:from>
      <xdr:col>1</xdr:col>
      <xdr:colOff>8916</xdr:colOff>
      <xdr:row>49</xdr:row>
      <xdr:rowOff>82378</xdr:rowOff>
    </xdr:from>
    <xdr:ext cx="895959" cy="858409"/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2491" y="11474278"/>
          <a:ext cx="895959" cy="858409"/>
        </a:xfrm>
        <a:prstGeom prst="rect">
          <a:avLst/>
        </a:prstGeom>
      </xdr:spPr>
    </xdr:pic>
    <xdr:clientData/>
  </xdr:oneCellAnchor>
  <xdr:twoCellAnchor>
    <xdr:from>
      <xdr:col>5</xdr:col>
      <xdr:colOff>1365250</xdr:colOff>
      <xdr:row>50</xdr:row>
      <xdr:rowOff>15875</xdr:rowOff>
    </xdr:from>
    <xdr:to>
      <xdr:col>5</xdr:col>
      <xdr:colOff>2365369</xdr:colOff>
      <xdr:row>54</xdr:row>
      <xdr:rowOff>145158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0825" y="1159827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50802</xdr:colOff>
      <xdr:row>13</xdr:row>
      <xdr:rowOff>50800</xdr:rowOff>
    </xdr:from>
    <xdr:ext cx="1294410" cy="470285"/>
    <xdr:pic>
      <xdr:nvPicPr>
        <xdr:cNvPr id="446" name="Image 44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8</xdr:col>
      <xdr:colOff>85724</xdr:colOff>
      <xdr:row>20</xdr:row>
      <xdr:rowOff>73026</xdr:rowOff>
    </xdr:from>
    <xdr:ext cx="1006765" cy="518240"/>
    <xdr:pic>
      <xdr:nvPicPr>
        <xdr:cNvPr id="447" name="Image 44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8</xdr:col>
      <xdr:colOff>66674</xdr:colOff>
      <xdr:row>24</xdr:row>
      <xdr:rowOff>180976</xdr:rowOff>
    </xdr:from>
    <xdr:ext cx="1462205" cy="512091"/>
    <xdr:pic>
      <xdr:nvPicPr>
        <xdr:cNvPr id="448" name="Image 447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8</xdr:col>
      <xdr:colOff>31750</xdr:colOff>
      <xdr:row>30</xdr:row>
      <xdr:rowOff>266700</xdr:rowOff>
    </xdr:from>
    <xdr:ext cx="1885951" cy="402874"/>
    <xdr:pic>
      <xdr:nvPicPr>
        <xdr:cNvPr id="449" name="Image 448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8</xdr:col>
      <xdr:colOff>82551</xdr:colOff>
      <xdr:row>37</xdr:row>
      <xdr:rowOff>28576</xdr:rowOff>
    </xdr:from>
    <xdr:ext cx="1362988" cy="527659"/>
    <xdr:pic>
      <xdr:nvPicPr>
        <xdr:cNvPr id="450" name="Image 449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9</xdr:col>
      <xdr:colOff>1231899</xdr:colOff>
      <xdr:row>8</xdr:row>
      <xdr:rowOff>53974</xdr:rowOff>
    </xdr:from>
    <xdr:ext cx="867833" cy="474133"/>
    <xdr:pic>
      <xdr:nvPicPr>
        <xdr:cNvPr id="451" name="Image 450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10</xdr:col>
      <xdr:colOff>1200150</xdr:colOff>
      <xdr:row>8</xdr:row>
      <xdr:rowOff>60324</xdr:rowOff>
    </xdr:from>
    <xdr:ext cx="910166" cy="410633"/>
    <xdr:pic>
      <xdr:nvPicPr>
        <xdr:cNvPr id="452" name="Image 451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11</xdr:col>
      <xdr:colOff>993775</xdr:colOff>
      <xdr:row>8</xdr:row>
      <xdr:rowOff>50799</xdr:rowOff>
    </xdr:from>
    <xdr:ext cx="1121834" cy="452967"/>
    <xdr:pic>
      <xdr:nvPicPr>
        <xdr:cNvPr id="453" name="Image 452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12</xdr:col>
      <xdr:colOff>1231899</xdr:colOff>
      <xdr:row>8</xdr:row>
      <xdr:rowOff>53974</xdr:rowOff>
    </xdr:from>
    <xdr:ext cx="804333" cy="474133"/>
    <xdr:pic>
      <xdr:nvPicPr>
        <xdr:cNvPr id="454" name="Image 453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13</xdr:col>
      <xdr:colOff>1104899</xdr:colOff>
      <xdr:row>8</xdr:row>
      <xdr:rowOff>66675</xdr:rowOff>
    </xdr:from>
    <xdr:ext cx="1121833" cy="431800"/>
    <xdr:pic>
      <xdr:nvPicPr>
        <xdr:cNvPr id="455" name="Image 454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8</xdr:col>
      <xdr:colOff>25400</xdr:colOff>
      <xdr:row>8</xdr:row>
      <xdr:rowOff>101600</xdr:rowOff>
    </xdr:from>
    <xdr:ext cx="1627632" cy="392176"/>
    <xdr:pic>
      <xdr:nvPicPr>
        <xdr:cNvPr id="456" name="Image 455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8</xdr:col>
      <xdr:colOff>1607194</xdr:colOff>
      <xdr:row>44</xdr:row>
      <xdr:rowOff>11872</xdr:rowOff>
    </xdr:from>
    <xdr:ext cx="970257" cy="1004127"/>
    <xdr:pic>
      <xdr:nvPicPr>
        <xdr:cNvPr id="457" name="Image 456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0</xdr:row>
      <xdr:rowOff>0</xdr:rowOff>
    </xdr:from>
    <xdr:ext cx="1894008" cy="1825624"/>
    <xdr:pic>
      <xdr:nvPicPr>
        <xdr:cNvPr id="458" name="Image 457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10</xdr:col>
      <xdr:colOff>1095375</xdr:colOff>
      <xdr:row>3</xdr:row>
      <xdr:rowOff>63500</xdr:rowOff>
    </xdr:from>
    <xdr:to>
      <xdr:col>12</xdr:col>
      <xdr:colOff>476250</xdr:colOff>
      <xdr:row>4</xdr:row>
      <xdr:rowOff>222252</xdr:rowOff>
    </xdr:to>
    <xdr:grpSp>
      <xdr:nvGrpSpPr>
        <xdr:cNvPr id="459" name="Groupe 458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GrpSpPr/>
      </xdr:nvGrpSpPr>
      <xdr:grpSpPr>
        <a:xfrm>
          <a:off x="23726775" y="914400"/>
          <a:ext cx="5349875" cy="476252"/>
          <a:chOff x="4699000" y="539751"/>
          <a:chExt cx="3286125" cy="247405"/>
        </a:xfrm>
      </xdr:grpSpPr>
      <xdr:sp macro="" textlink="">
        <xdr:nvSpPr>
          <xdr:cNvPr id="460" name="ZoneTexte 459">
            <a:extLst>
              <a:ext uri="{FF2B5EF4-FFF2-40B4-BE49-F238E27FC236}">
                <a16:creationId xmlns:a16="http://schemas.microsoft.com/office/drawing/2014/main" id="{00000000-0008-0000-0B00-0000CC01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461" name="ZoneTexte 460">
            <a:extLst>
              <a:ext uri="{FF2B5EF4-FFF2-40B4-BE49-F238E27FC236}">
                <a16:creationId xmlns:a16="http://schemas.microsoft.com/office/drawing/2014/main" id="{00000000-0008-0000-0B00-0000CD01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11</xdr:col>
      <xdr:colOff>2183289</xdr:colOff>
      <xdr:row>49</xdr:row>
      <xdr:rowOff>134427</xdr:rowOff>
    </xdr:from>
    <xdr:to>
      <xdr:col>13</xdr:col>
      <xdr:colOff>532695</xdr:colOff>
      <xdr:row>54</xdr:row>
      <xdr:rowOff>111691</xdr:rowOff>
    </xdr:to>
    <xdr:grpSp>
      <xdr:nvGrpSpPr>
        <xdr:cNvPr id="462" name="Groupe 46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GrpSpPr/>
      </xdr:nvGrpSpPr>
      <xdr:grpSpPr>
        <a:xfrm>
          <a:off x="27799189" y="12262927"/>
          <a:ext cx="4318406" cy="929764"/>
          <a:chOff x="19290025" y="6665776"/>
          <a:chExt cx="3933227" cy="748529"/>
        </a:xfrm>
      </xdr:grpSpPr>
      <xdr:pic>
        <xdr:nvPicPr>
          <xdr:cNvPr id="463" name="Image 462">
            <a:extLst>
              <a:ext uri="{FF2B5EF4-FFF2-40B4-BE49-F238E27FC236}">
                <a16:creationId xmlns:a16="http://schemas.microsoft.com/office/drawing/2014/main" id="{00000000-0008-0000-0B00-0000C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4" name="Image 463">
            <a:extLst>
              <a:ext uri="{FF2B5EF4-FFF2-40B4-BE49-F238E27FC236}">
                <a16:creationId xmlns:a16="http://schemas.microsoft.com/office/drawing/2014/main" id="{00000000-0008-0000-0B00-0000D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5" name="Image 464">
            <a:extLst>
              <a:ext uri="{FF2B5EF4-FFF2-40B4-BE49-F238E27FC236}">
                <a16:creationId xmlns:a16="http://schemas.microsoft.com/office/drawing/2014/main" id="{00000000-0008-0000-0B00-0000D1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8</xdr:col>
      <xdr:colOff>95250</xdr:colOff>
      <xdr:row>49</xdr:row>
      <xdr:rowOff>0</xdr:rowOff>
    </xdr:from>
    <xdr:ext cx="952500" cy="990183"/>
    <xdr:pic>
      <xdr:nvPicPr>
        <xdr:cNvPr id="467" name="Image 46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9</xdr:col>
      <xdr:colOff>2008585</xdr:colOff>
      <xdr:row>49</xdr:row>
      <xdr:rowOff>137079</xdr:rowOff>
    </xdr:from>
    <xdr:ext cx="928289" cy="866737"/>
    <xdr:pic>
      <xdr:nvPicPr>
        <xdr:cNvPr id="468" name="Image 467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9</xdr:col>
      <xdr:colOff>8916</xdr:colOff>
      <xdr:row>49</xdr:row>
      <xdr:rowOff>82378</xdr:rowOff>
    </xdr:from>
    <xdr:ext cx="895959" cy="858409"/>
    <xdr:pic>
      <xdr:nvPicPr>
        <xdr:cNvPr id="469" name="Image 468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13</xdr:col>
      <xdr:colOff>1365250</xdr:colOff>
      <xdr:row>50</xdr:row>
      <xdr:rowOff>15875</xdr:rowOff>
    </xdr:from>
    <xdr:to>
      <xdr:col>13</xdr:col>
      <xdr:colOff>2365369</xdr:colOff>
      <xdr:row>54</xdr:row>
      <xdr:rowOff>145158</xdr:rowOff>
    </xdr:to>
    <xdr:pic>
      <xdr:nvPicPr>
        <xdr:cNvPr id="471" name="Image 470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50802</xdr:colOff>
      <xdr:row>13</xdr:row>
      <xdr:rowOff>50800</xdr:rowOff>
    </xdr:from>
    <xdr:ext cx="1294410" cy="470285"/>
    <xdr:pic>
      <xdr:nvPicPr>
        <xdr:cNvPr id="498" name="Image 497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16</xdr:col>
      <xdr:colOff>85724</xdr:colOff>
      <xdr:row>20</xdr:row>
      <xdr:rowOff>73026</xdr:rowOff>
    </xdr:from>
    <xdr:ext cx="1006765" cy="518240"/>
    <xdr:pic>
      <xdr:nvPicPr>
        <xdr:cNvPr id="499" name="Image 498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16</xdr:col>
      <xdr:colOff>66674</xdr:colOff>
      <xdr:row>24</xdr:row>
      <xdr:rowOff>180976</xdr:rowOff>
    </xdr:from>
    <xdr:ext cx="1462205" cy="512091"/>
    <xdr:pic>
      <xdr:nvPicPr>
        <xdr:cNvPr id="500" name="Image 499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16</xdr:col>
      <xdr:colOff>31750</xdr:colOff>
      <xdr:row>30</xdr:row>
      <xdr:rowOff>266700</xdr:rowOff>
    </xdr:from>
    <xdr:ext cx="1885951" cy="402874"/>
    <xdr:pic>
      <xdr:nvPicPr>
        <xdr:cNvPr id="501" name="Image 500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16</xdr:col>
      <xdr:colOff>82551</xdr:colOff>
      <xdr:row>37</xdr:row>
      <xdr:rowOff>28576</xdr:rowOff>
    </xdr:from>
    <xdr:ext cx="1362988" cy="527659"/>
    <xdr:pic>
      <xdr:nvPicPr>
        <xdr:cNvPr id="502" name="Image 50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17</xdr:col>
      <xdr:colOff>1231899</xdr:colOff>
      <xdr:row>8</xdr:row>
      <xdr:rowOff>53974</xdr:rowOff>
    </xdr:from>
    <xdr:ext cx="867833" cy="474133"/>
    <xdr:pic>
      <xdr:nvPicPr>
        <xdr:cNvPr id="503" name="Image 50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18</xdr:col>
      <xdr:colOff>1200150</xdr:colOff>
      <xdr:row>8</xdr:row>
      <xdr:rowOff>60324</xdr:rowOff>
    </xdr:from>
    <xdr:ext cx="910166" cy="410633"/>
    <xdr:pic>
      <xdr:nvPicPr>
        <xdr:cNvPr id="504" name="Image 50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19</xdr:col>
      <xdr:colOff>993775</xdr:colOff>
      <xdr:row>8</xdr:row>
      <xdr:rowOff>50799</xdr:rowOff>
    </xdr:from>
    <xdr:ext cx="1121834" cy="452967"/>
    <xdr:pic>
      <xdr:nvPicPr>
        <xdr:cNvPr id="505" name="Image 50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20</xdr:col>
      <xdr:colOff>1231899</xdr:colOff>
      <xdr:row>8</xdr:row>
      <xdr:rowOff>53974</xdr:rowOff>
    </xdr:from>
    <xdr:ext cx="804333" cy="474133"/>
    <xdr:pic>
      <xdr:nvPicPr>
        <xdr:cNvPr id="506" name="Image 50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21</xdr:col>
      <xdr:colOff>1104899</xdr:colOff>
      <xdr:row>8</xdr:row>
      <xdr:rowOff>66675</xdr:rowOff>
    </xdr:from>
    <xdr:ext cx="1121833" cy="431800"/>
    <xdr:pic>
      <xdr:nvPicPr>
        <xdr:cNvPr id="507" name="Image 50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16</xdr:col>
      <xdr:colOff>25400</xdr:colOff>
      <xdr:row>8</xdr:row>
      <xdr:rowOff>101600</xdr:rowOff>
    </xdr:from>
    <xdr:ext cx="1627632" cy="392176"/>
    <xdr:pic>
      <xdr:nvPicPr>
        <xdr:cNvPr id="508" name="Image 507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16</xdr:col>
      <xdr:colOff>1607194</xdr:colOff>
      <xdr:row>44</xdr:row>
      <xdr:rowOff>11872</xdr:rowOff>
    </xdr:from>
    <xdr:ext cx="970257" cy="1004127"/>
    <xdr:pic>
      <xdr:nvPicPr>
        <xdr:cNvPr id="509" name="Image 508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0</xdr:row>
      <xdr:rowOff>0</xdr:rowOff>
    </xdr:from>
    <xdr:ext cx="1894008" cy="1825624"/>
    <xdr:pic>
      <xdr:nvPicPr>
        <xdr:cNvPr id="510" name="Image 509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18</xdr:col>
      <xdr:colOff>1095375</xdr:colOff>
      <xdr:row>3</xdr:row>
      <xdr:rowOff>63500</xdr:rowOff>
    </xdr:from>
    <xdr:to>
      <xdr:col>20</xdr:col>
      <xdr:colOff>476250</xdr:colOff>
      <xdr:row>4</xdr:row>
      <xdr:rowOff>222252</xdr:rowOff>
    </xdr:to>
    <xdr:grpSp>
      <xdr:nvGrpSpPr>
        <xdr:cNvPr id="511" name="Groupe 510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GrpSpPr/>
      </xdr:nvGrpSpPr>
      <xdr:grpSpPr>
        <a:xfrm>
          <a:off x="41481375" y="914400"/>
          <a:ext cx="5349875" cy="476252"/>
          <a:chOff x="4699000" y="539751"/>
          <a:chExt cx="3286125" cy="247405"/>
        </a:xfrm>
      </xdr:grpSpPr>
      <xdr:sp macro="" textlink="">
        <xdr:nvSpPr>
          <xdr:cNvPr id="512" name="ZoneTexte 511">
            <a:extLst>
              <a:ext uri="{FF2B5EF4-FFF2-40B4-BE49-F238E27FC236}">
                <a16:creationId xmlns:a16="http://schemas.microsoft.com/office/drawing/2014/main" id="{00000000-0008-0000-0B00-000000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513" name="ZoneTexte 512">
            <a:extLst>
              <a:ext uri="{FF2B5EF4-FFF2-40B4-BE49-F238E27FC236}">
                <a16:creationId xmlns:a16="http://schemas.microsoft.com/office/drawing/2014/main" id="{00000000-0008-0000-0B00-000001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19</xdr:col>
      <xdr:colOff>2183289</xdr:colOff>
      <xdr:row>49</xdr:row>
      <xdr:rowOff>134427</xdr:rowOff>
    </xdr:from>
    <xdr:to>
      <xdr:col>21</xdr:col>
      <xdr:colOff>532695</xdr:colOff>
      <xdr:row>54</xdr:row>
      <xdr:rowOff>111691</xdr:rowOff>
    </xdr:to>
    <xdr:grpSp>
      <xdr:nvGrpSpPr>
        <xdr:cNvPr id="514" name="Groupe 513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GrpSpPr/>
      </xdr:nvGrpSpPr>
      <xdr:grpSpPr>
        <a:xfrm>
          <a:off x="45553789" y="12262927"/>
          <a:ext cx="4318406" cy="929764"/>
          <a:chOff x="19290025" y="6665776"/>
          <a:chExt cx="3933227" cy="748529"/>
        </a:xfrm>
      </xdr:grpSpPr>
      <xdr:pic>
        <xdr:nvPicPr>
          <xdr:cNvPr id="515" name="Image 514">
            <a:extLst>
              <a:ext uri="{FF2B5EF4-FFF2-40B4-BE49-F238E27FC236}">
                <a16:creationId xmlns:a16="http://schemas.microsoft.com/office/drawing/2014/main" id="{00000000-0008-0000-0B00-00000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6" name="Image 515">
            <a:extLst>
              <a:ext uri="{FF2B5EF4-FFF2-40B4-BE49-F238E27FC236}">
                <a16:creationId xmlns:a16="http://schemas.microsoft.com/office/drawing/2014/main" id="{00000000-0008-0000-0B00-00000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7" name="Image 516">
            <a:extLst>
              <a:ext uri="{FF2B5EF4-FFF2-40B4-BE49-F238E27FC236}">
                <a16:creationId xmlns:a16="http://schemas.microsoft.com/office/drawing/2014/main" id="{00000000-0008-0000-0B00-000005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16</xdr:col>
      <xdr:colOff>95250</xdr:colOff>
      <xdr:row>49</xdr:row>
      <xdr:rowOff>0</xdr:rowOff>
    </xdr:from>
    <xdr:ext cx="952500" cy="990183"/>
    <xdr:pic>
      <xdr:nvPicPr>
        <xdr:cNvPr id="519" name="Image 518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17</xdr:col>
      <xdr:colOff>2008585</xdr:colOff>
      <xdr:row>49</xdr:row>
      <xdr:rowOff>137079</xdr:rowOff>
    </xdr:from>
    <xdr:ext cx="928289" cy="866737"/>
    <xdr:pic>
      <xdr:nvPicPr>
        <xdr:cNvPr id="520" name="Image 519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17</xdr:col>
      <xdr:colOff>8916</xdr:colOff>
      <xdr:row>49</xdr:row>
      <xdr:rowOff>82378</xdr:rowOff>
    </xdr:from>
    <xdr:ext cx="895959" cy="858409"/>
    <xdr:pic>
      <xdr:nvPicPr>
        <xdr:cNvPr id="521" name="Image 520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21</xdr:col>
      <xdr:colOff>1365250</xdr:colOff>
      <xdr:row>50</xdr:row>
      <xdr:rowOff>15875</xdr:rowOff>
    </xdr:from>
    <xdr:to>
      <xdr:col>21</xdr:col>
      <xdr:colOff>2365369</xdr:colOff>
      <xdr:row>54</xdr:row>
      <xdr:rowOff>145158</xdr:rowOff>
    </xdr:to>
    <xdr:pic>
      <xdr:nvPicPr>
        <xdr:cNvPr id="523" name="Image 522">
          <a:extLst>
            <a:ext uri="{FF2B5EF4-FFF2-40B4-BE49-F238E27FC236}">
              <a16:creationId xmlns:a16="http://schemas.microsoft.com/office/drawing/2014/main" id="{00000000-0008-0000-0B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50802</xdr:colOff>
      <xdr:row>13</xdr:row>
      <xdr:rowOff>50800</xdr:rowOff>
    </xdr:from>
    <xdr:ext cx="1294410" cy="470285"/>
    <xdr:pic>
      <xdr:nvPicPr>
        <xdr:cNvPr id="576" name="Image 575">
          <a:extLst>
            <a:ext uri="{FF2B5EF4-FFF2-40B4-BE49-F238E27FC236}">
              <a16:creationId xmlns:a16="http://schemas.microsoft.com/office/drawing/2014/main" id="{00000000-0008-0000-0B00-000040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24</xdr:col>
      <xdr:colOff>85724</xdr:colOff>
      <xdr:row>20</xdr:row>
      <xdr:rowOff>73026</xdr:rowOff>
    </xdr:from>
    <xdr:ext cx="1006765" cy="518240"/>
    <xdr:pic>
      <xdr:nvPicPr>
        <xdr:cNvPr id="577" name="Image 576">
          <a:extLst>
            <a:ext uri="{FF2B5EF4-FFF2-40B4-BE49-F238E27FC236}">
              <a16:creationId xmlns:a16="http://schemas.microsoft.com/office/drawing/2014/main" id="{00000000-0008-0000-0B00-000041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24</xdr:col>
      <xdr:colOff>66674</xdr:colOff>
      <xdr:row>24</xdr:row>
      <xdr:rowOff>180976</xdr:rowOff>
    </xdr:from>
    <xdr:ext cx="1462205" cy="512091"/>
    <xdr:pic>
      <xdr:nvPicPr>
        <xdr:cNvPr id="578" name="Image 577">
          <a:extLst>
            <a:ext uri="{FF2B5EF4-FFF2-40B4-BE49-F238E27FC236}">
              <a16:creationId xmlns:a16="http://schemas.microsoft.com/office/drawing/2014/main" id="{00000000-0008-0000-0B00-000042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24</xdr:col>
      <xdr:colOff>31750</xdr:colOff>
      <xdr:row>30</xdr:row>
      <xdr:rowOff>266700</xdr:rowOff>
    </xdr:from>
    <xdr:ext cx="1885951" cy="402874"/>
    <xdr:pic>
      <xdr:nvPicPr>
        <xdr:cNvPr id="579" name="Image 578">
          <a:extLst>
            <a:ext uri="{FF2B5EF4-FFF2-40B4-BE49-F238E27FC236}">
              <a16:creationId xmlns:a16="http://schemas.microsoft.com/office/drawing/2014/main" id="{00000000-0008-0000-0B00-000043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24</xdr:col>
      <xdr:colOff>82551</xdr:colOff>
      <xdr:row>37</xdr:row>
      <xdr:rowOff>28576</xdr:rowOff>
    </xdr:from>
    <xdr:ext cx="1362988" cy="527659"/>
    <xdr:pic>
      <xdr:nvPicPr>
        <xdr:cNvPr id="580" name="Image 579">
          <a:extLst>
            <a:ext uri="{FF2B5EF4-FFF2-40B4-BE49-F238E27FC236}">
              <a16:creationId xmlns:a16="http://schemas.microsoft.com/office/drawing/2014/main" id="{00000000-0008-0000-0B00-00004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25</xdr:col>
      <xdr:colOff>1231899</xdr:colOff>
      <xdr:row>8</xdr:row>
      <xdr:rowOff>53974</xdr:rowOff>
    </xdr:from>
    <xdr:ext cx="867833" cy="474133"/>
    <xdr:pic>
      <xdr:nvPicPr>
        <xdr:cNvPr id="581" name="Image 580">
          <a:extLst>
            <a:ext uri="{FF2B5EF4-FFF2-40B4-BE49-F238E27FC236}">
              <a16:creationId xmlns:a16="http://schemas.microsoft.com/office/drawing/2014/main" id="{00000000-0008-0000-0B00-00004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26</xdr:col>
      <xdr:colOff>1200150</xdr:colOff>
      <xdr:row>8</xdr:row>
      <xdr:rowOff>60324</xdr:rowOff>
    </xdr:from>
    <xdr:ext cx="910166" cy="410633"/>
    <xdr:pic>
      <xdr:nvPicPr>
        <xdr:cNvPr id="582" name="Image 581">
          <a:extLst>
            <a:ext uri="{FF2B5EF4-FFF2-40B4-BE49-F238E27FC236}">
              <a16:creationId xmlns:a16="http://schemas.microsoft.com/office/drawing/2014/main" id="{00000000-0008-0000-0B00-000046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27</xdr:col>
      <xdr:colOff>993775</xdr:colOff>
      <xdr:row>8</xdr:row>
      <xdr:rowOff>50799</xdr:rowOff>
    </xdr:from>
    <xdr:ext cx="1121834" cy="452967"/>
    <xdr:pic>
      <xdr:nvPicPr>
        <xdr:cNvPr id="583" name="Image 582">
          <a:extLst>
            <a:ext uri="{FF2B5EF4-FFF2-40B4-BE49-F238E27FC236}">
              <a16:creationId xmlns:a16="http://schemas.microsoft.com/office/drawing/2014/main" id="{00000000-0008-0000-0B00-00004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28</xdr:col>
      <xdr:colOff>1231899</xdr:colOff>
      <xdr:row>8</xdr:row>
      <xdr:rowOff>53974</xdr:rowOff>
    </xdr:from>
    <xdr:ext cx="804333" cy="474133"/>
    <xdr:pic>
      <xdr:nvPicPr>
        <xdr:cNvPr id="584" name="Image 583">
          <a:extLst>
            <a:ext uri="{FF2B5EF4-FFF2-40B4-BE49-F238E27FC236}">
              <a16:creationId xmlns:a16="http://schemas.microsoft.com/office/drawing/2014/main" id="{00000000-0008-0000-0B00-00004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29</xdr:col>
      <xdr:colOff>1104899</xdr:colOff>
      <xdr:row>8</xdr:row>
      <xdr:rowOff>66675</xdr:rowOff>
    </xdr:from>
    <xdr:ext cx="1121833" cy="431800"/>
    <xdr:pic>
      <xdr:nvPicPr>
        <xdr:cNvPr id="585" name="Image 584">
          <a:extLst>
            <a:ext uri="{FF2B5EF4-FFF2-40B4-BE49-F238E27FC236}">
              <a16:creationId xmlns:a16="http://schemas.microsoft.com/office/drawing/2014/main" id="{00000000-0008-0000-0B00-00004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24</xdr:col>
      <xdr:colOff>25400</xdr:colOff>
      <xdr:row>8</xdr:row>
      <xdr:rowOff>101600</xdr:rowOff>
    </xdr:from>
    <xdr:ext cx="1627632" cy="392176"/>
    <xdr:pic>
      <xdr:nvPicPr>
        <xdr:cNvPr id="586" name="Image 585">
          <a:extLst>
            <a:ext uri="{FF2B5EF4-FFF2-40B4-BE49-F238E27FC236}">
              <a16:creationId xmlns:a16="http://schemas.microsoft.com/office/drawing/2014/main" id="{00000000-0008-0000-0B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24</xdr:col>
      <xdr:colOff>1607194</xdr:colOff>
      <xdr:row>44</xdr:row>
      <xdr:rowOff>11872</xdr:rowOff>
    </xdr:from>
    <xdr:ext cx="970257" cy="1004127"/>
    <xdr:pic>
      <xdr:nvPicPr>
        <xdr:cNvPr id="587" name="Image 586">
          <a:extLst>
            <a:ext uri="{FF2B5EF4-FFF2-40B4-BE49-F238E27FC236}">
              <a16:creationId xmlns:a16="http://schemas.microsoft.com/office/drawing/2014/main" id="{00000000-0008-0000-0B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24</xdr:col>
      <xdr:colOff>0</xdr:colOff>
      <xdr:row>0</xdr:row>
      <xdr:rowOff>0</xdr:rowOff>
    </xdr:from>
    <xdr:ext cx="1894008" cy="1825624"/>
    <xdr:pic>
      <xdr:nvPicPr>
        <xdr:cNvPr id="588" name="Image 587">
          <a:extLst>
            <a:ext uri="{FF2B5EF4-FFF2-40B4-BE49-F238E27FC236}">
              <a16:creationId xmlns:a16="http://schemas.microsoft.com/office/drawing/2014/main" id="{00000000-0008-0000-0B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26</xdr:col>
      <xdr:colOff>1095375</xdr:colOff>
      <xdr:row>3</xdr:row>
      <xdr:rowOff>63500</xdr:rowOff>
    </xdr:from>
    <xdr:to>
      <xdr:col>28</xdr:col>
      <xdr:colOff>476250</xdr:colOff>
      <xdr:row>4</xdr:row>
      <xdr:rowOff>222252</xdr:rowOff>
    </xdr:to>
    <xdr:grpSp>
      <xdr:nvGrpSpPr>
        <xdr:cNvPr id="589" name="Groupe 588">
          <a:extLst>
            <a:ext uri="{FF2B5EF4-FFF2-40B4-BE49-F238E27FC236}">
              <a16:creationId xmlns:a16="http://schemas.microsoft.com/office/drawing/2014/main" id="{00000000-0008-0000-0B00-00004D020000}"/>
            </a:ext>
          </a:extLst>
        </xdr:cNvPr>
        <xdr:cNvGrpSpPr/>
      </xdr:nvGrpSpPr>
      <xdr:grpSpPr>
        <a:xfrm>
          <a:off x="59235975" y="914400"/>
          <a:ext cx="5349875" cy="476252"/>
          <a:chOff x="4699000" y="539751"/>
          <a:chExt cx="3286125" cy="247405"/>
        </a:xfrm>
      </xdr:grpSpPr>
      <xdr:sp macro="" textlink="">
        <xdr:nvSpPr>
          <xdr:cNvPr id="590" name="ZoneTexte 589">
            <a:extLst>
              <a:ext uri="{FF2B5EF4-FFF2-40B4-BE49-F238E27FC236}">
                <a16:creationId xmlns:a16="http://schemas.microsoft.com/office/drawing/2014/main" id="{00000000-0008-0000-0B00-00004E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591" name="ZoneTexte 590">
            <a:extLst>
              <a:ext uri="{FF2B5EF4-FFF2-40B4-BE49-F238E27FC236}">
                <a16:creationId xmlns:a16="http://schemas.microsoft.com/office/drawing/2014/main" id="{00000000-0008-0000-0B00-00004F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27</xdr:col>
      <xdr:colOff>2183289</xdr:colOff>
      <xdr:row>49</xdr:row>
      <xdr:rowOff>134427</xdr:rowOff>
    </xdr:from>
    <xdr:to>
      <xdr:col>29</xdr:col>
      <xdr:colOff>532695</xdr:colOff>
      <xdr:row>54</xdr:row>
      <xdr:rowOff>111691</xdr:rowOff>
    </xdr:to>
    <xdr:grpSp>
      <xdr:nvGrpSpPr>
        <xdr:cNvPr id="592" name="Groupe 591">
          <a:extLst>
            <a:ext uri="{FF2B5EF4-FFF2-40B4-BE49-F238E27FC236}">
              <a16:creationId xmlns:a16="http://schemas.microsoft.com/office/drawing/2014/main" id="{00000000-0008-0000-0B00-000050020000}"/>
            </a:ext>
          </a:extLst>
        </xdr:cNvPr>
        <xdr:cNvGrpSpPr/>
      </xdr:nvGrpSpPr>
      <xdr:grpSpPr>
        <a:xfrm>
          <a:off x="63308389" y="12262927"/>
          <a:ext cx="4318406" cy="929764"/>
          <a:chOff x="19290025" y="6665776"/>
          <a:chExt cx="3933227" cy="748529"/>
        </a:xfrm>
      </xdr:grpSpPr>
      <xdr:pic>
        <xdr:nvPicPr>
          <xdr:cNvPr id="593" name="Image 592">
            <a:extLst>
              <a:ext uri="{FF2B5EF4-FFF2-40B4-BE49-F238E27FC236}">
                <a16:creationId xmlns:a16="http://schemas.microsoft.com/office/drawing/2014/main" id="{00000000-0008-0000-0B00-00005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4" name="Image 593">
            <a:extLst>
              <a:ext uri="{FF2B5EF4-FFF2-40B4-BE49-F238E27FC236}">
                <a16:creationId xmlns:a16="http://schemas.microsoft.com/office/drawing/2014/main" id="{00000000-0008-0000-0B00-000052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5" name="Image 594">
            <a:extLst>
              <a:ext uri="{FF2B5EF4-FFF2-40B4-BE49-F238E27FC236}">
                <a16:creationId xmlns:a16="http://schemas.microsoft.com/office/drawing/2014/main" id="{00000000-0008-0000-0B00-000053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24</xdr:col>
      <xdr:colOff>95250</xdr:colOff>
      <xdr:row>49</xdr:row>
      <xdr:rowOff>0</xdr:rowOff>
    </xdr:from>
    <xdr:ext cx="952500" cy="990183"/>
    <xdr:pic>
      <xdr:nvPicPr>
        <xdr:cNvPr id="597" name="Image 596">
          <a:extLst>
            <a:ext uri="{FF2B5EF4-FFF2-40B4-BE49-F238E27FC236}">
              <a16:creationId xmlns:a16="http://schemas.microsoft.com/office/drawing/2014/main" id="{00000000-0008-0000-0B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25</xdr:col>
      <xdr:colOff>2008585</xdr:colOff>
      <xdr:row>49</xdr:row>
      <xdr:rowOff>137079</xdr:rowOff>
    </xdr:from>
    <xdr:ext cx="928289" cy="866737"/>
    <xdr:pic>
      <xdr:nvPicPr>
        <xdr:cNvPr id="598" name="Image 597">
          <a:extLst>
            <a:ext uri="{FF2B5EF4-FFF2-40B4-BE49-F238E27FC236}">
              <a16:creationId xmlns:a16="http://schemas.microsoft.com/office/drawing/2014/main" id="{00000000-0008-0000-0B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25</xdr:col>
      <xdr:colOff>8916</xdr:colOff>
      <xdr:row>49</xdr:row>
      <xdr:rowOff>82378</xdr:rowOff>
    </xdr:from>
    <xdr:ext cx="895959" cy="858409"/>
    <xdr:pic>
      <xdr:nvPicPr>
        <xdr:cNvPr id="599" name="Image 598">
          <a:extLst>
            <a:ext uri="{FF2B5EF4-FFF2-40B4-BE49-F238E27FC236}">
              <a16:creationId xmlns:a16="http://schemas.microsoft.com/office/drawing/2014/main" id="{00000000-0008-0000-0B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29</xdr:col>
      <xdr:colOff>1365250</xdr:colOff>
      <xdr:row>50</xdr:row>
      <xdr:rowOff>15875</xdr:rowOff>
    </xdr:from>
    <xdr:to>
      <xdr:col>29</xdr:col>
      <xdr:colOff>2365369</xdr:colOff>
      <xdr:row>54</xdr:row>
      <xdr:rowOff>145158</xdr:rowOff>
    </xdr:to>
    <xdr:pic>
      <xdr:nvPicPr>
        <xdr:cNvPr id="601" name="Image 600">
          <a:extLst>
            <a:ext uri="{FF2B5EF4-FFF2-40B4-BE49-F238E27FC236}">
              <a16:creationId xmlns:a16="http://schemas.microsoft.com/office/drawing/2014/main" id="{00000000-0008-0000-0B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50802</xdr:colOff>
      <xdr:row>13</xdr:row>
      <xdr:rowOff>50800</xdr:rowOff>
    </xdr:from>
    <xdr:ext cx="1294410" cy="470285"/>
    <xdr:pic>
      <xdr:nvPicPr>
        <xdr:cNvPr id="628" name="Image 627">
          <a:extLst>
            <a:ext uri="{FF2B5EF4-FFF2-40B4-BE49-F238E27FC236}">
              <a16:creationId xmlns:a16="http://schemas.microsoft.com/office/drawing/2014/main" id="{00000000-0008-0000-0B00-00007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32</xdr:col>
      <xdr:colOff>85724</xdr:colOff>
      <xdr:row>20</xdr:row>
      <xdr:rowOff>73026</xdr:rowOff>
    </xdr:from>
    <xdr:ext cx="1006765" cy="518240"/>
    <xdr:pic>
      <xdr:nvPicPr>
        <xdr:cNvPr id="629" name="Image 628">
          <a:extLst>
            <a:ext uri="{FF2B5EF4-FFF2-40B4-BE49-F238E27FC236}">
              <a16:creationId xmlns:a16="http://schemas.microsoft.com/office/drawing/2014/main" id="{00000000-0008-0000-0B00-00007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32</xdr:col>
      <xdr:colOff>66674</xdr:colOff>
      <xdr:row>24</xdr:row>
      <xdr:rowOff>180976</xdr:rowOff>
    </xdr:from>
    <xdr:ext cx="1462205" cy="512091"/>
    <xdr:pic>
      <xdr:nvPicPr>
        <xdr:cNvPr id="630" name="Image 629">
          <a:extLst>
            <a:ext uri="{FF2B5EF4-FFF2-40B4-BE49-F238E27FC236}">
              <a16:creationId xmlns:a16="http://schemas.microsoft.com/office/drawing/2014/main" id="{00000000-0008-0000-0B00-000076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32</xdr:col>
      <xdr:colOff>31750</xdr:colOff>
      <xdr:row>30</xdr:row>
      <xdr:rowOff>266700</xdr:rowOff>
    </xdr:from>
    <xdr:ext cx="1885951" cy="402874"/>
    <xdr:pic>
      <xdr:nvPicPr>
        <xdr:cNvPr id="631" name="Image 630">
          <a:extLst>
            <a:ext uri="{FF2B5EF4-FFF2-40B4-BE49-F238E27FC236}">
              <a16:creationId xmlns:a16="http://schemas.microsoft.com/office/drawing/2014/main" id="{00000000-0008-0000-0B00-00007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32</xdr:col>
      <xdr:colOff>82551</xdr:colOff>
      <xdr:row>37</xdr:row>
      <xdr:rowOff>28576</xdr:rowOff>
    </xdr:from>
    <xdr:ext cx="1362988" cy="527659"/>
    <xdr:pic>
      <xdr:nvPicPr>
        <xdr:cNvPr id="632" name="Image 631">
          <a:extLst>
            <a:ext uri="{FF2B5EF4-FFF2-40B4-BE49-F238E27FC236}">
              <a16:creationId xmlns:a16="http://schemas.microsoft.com/office/drawing/2014/main" id="{00000000-0008-0000-0B00-00007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33</xdr:col>
      <xdr:colOff>1231899</xdr:colOff>
      <xdr:row>8</xdr:row>
      <xdr:rowOff>53974</xdr:rowOff>
    </xdr:from>
    <xdr:ext cx="867833" cy="474133"/>
    <xdr:pic>
      <xdr:nvPicPr>
        <xdr:cNvPr id="633" name="Image 632">
          <a:extLst>
            <a:ext uri="{FF2B5EF4-FFF2-40B4-BE49-F238E27FC236}">
              <a16:creationId xmlns:a16="http://schemas.microsoft.com/office/drawing/2014/main" id="{00000000-0008-0000-0B00-00007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34</xdr:col>
      <xdr:colOff>1200150</xdr:colOff>
      <xdr:row>8</xdr:row>
      <xdr:rowOff>60324</xdr:rowOff>
    </xdr:from>
    <xdr:ext cx="910166" cy="410633"/>
    <xdr:pic>
      <xdr:nvPicPr>
        <xdr:cNvPr id="634" name="Image 633">
          <a:extLst>
            <a:ext uri="{FF2B5EF4-FFF2-40B4-BE49-F238E27FC236}">
              <a16:creationId xmlns:a16="http://schemas.microsoft.com/office/drawing/2014/main" id="{00000000-0008-0000-0B00-00007A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35</xdr:col>
      <xdr:colOff>993775</xdr:colOff>
      <xdr:row>8</xdr:row>
      <xdr:rowOff>50799</xdr:rowOff>
    </xdr:from>
    <xdr:ext cx="1121834" cy="452967"/>
    <xdr:pic>
      <xdr:nvPicPr>
        <xdr:cNvPr id="635" name="Image 634">
          <a:extLst>
            <a:ext uri="{FF2B5EF4-FFF2-40B4-BE49-F238E27FC236}">
              <a16:creationId xmlns:a16="http://schemas.microsoft.com/office/drawing/2014/main" id="{00000000-0008-0000-0B00-00007B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36</xdr:col>
      <xdr:colOff>1231899</xdr:colOff>
      <xdr:row>8</xdr:row>
      <xdr:rowOff>53974</xdr:rowOff>
    </xdr:from>
    <xdr:ext cx="804333" cy="474133"/>
    <xdr:pic>
      <xdr:nvPicPr>
        <xdr:cNvPr id="636" name="Image 635">
          <a:extLst>
            <a:ext uri="{FF2B5EF4-FFF2-40B4-BE49-F238E27FC236}">
              <a16:creationId xmlns:a16="http://schemas.microsoft.com/office/drawing/2014/main" id="{00000000-0008-0000-0B00-00007C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37</xdr:col>
      <xdr:colOff>1104899</xdr:colOff>
      <xdr:row>8</xdr:row>
      <xdr:rowOff>66675</xdr:rowOff>
    </xdr:from>
    <xdr:ext cx="1121833" cy="431800"/>
    <xdr:pic>
      <xdr:nvPicPr>
        <xdr:cNvPr id="637" name="Image 636">
          <a:extLst>
            <a:ext uri="{FF2B5EF4-FFF2-40B4-BE49-F238E27FC236}">
              <a16:creationId xmlns:a16="http://schemas.microsoft.com/office/drawing/2014/main" id="{00000000-0008-0000-0B00-00007D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32</xdr:col>
      <xdr:colOff>25400</xdr:colOff>
      <xdr:row>8</xdr:row>
      <xdr:rowOff>101600</xdr:rowOff>
    </xdr:from>
    <xdr:ext cx="1627632" cy="392176"/>
    <xdr:pic>
      <xdr:nvPicPr>
        <xdr:cNvPr id="638" name="Image 637">
          <a:extLst>
            <a:ext uri="{FF2B5EF4-FFF2-40B4-BE49-F238E27FC236}">
              <a16:creationId xmlns:a16="http://schemas.microsoft.com/office/drawing/2014/main" id="{00000000-0008-0000-0B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32</xdr:col>
      <xdr:colOff>1607194</xdr:colOff>
      <xdr:row>44</xdr:row>
      <xdr:rowOff>11872</xdr:rowOff>
    </xdr:from>
    <xdr:ext cx="970257" cy="1004127"/>
    <xdr:pic>
      <xdr:nvPicPr>
        <xdr:cNvPr id="639" name="Image 638">
          <a:extLst>
            <a:ext uri="{FF2B5EF4-FFF2-40B4-BE49-F238E27FC236}">
              <a16:creationId xmlns:a16="http://schemas.microsoft.com/office/drawing/2014/main" id="{00000000-0008-0000-0B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32</xdr:col>
      <xdr:colOff>0</xdr:colOff>
      <xdr:row>0</xdr:row>
      <xdr:rowOff>0</xdr:rowOff>
    </xdr:from>
    <xdr:ext cx="1894008" cy="1825624"/>
    <xdr:pic>
      <xdr:nvPicPr>
        <xdr:cNvPr id="640" name="Image 639">
          <a:extLst>
            <a:ext uri="{FF2B5EF4-FFF2-40B4-BE49-F238E27FC236}">
              <a16:creationId xmlns:a16="http://schemas.microsoft.com/office/drawing/2014/main" id="{00000000-0008-0000-0B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34</xdr:col>
      <xdr:colOff>1095375</xdr:colOff>
      <xdr:row>3</xdr:row>
      <xdr:rowOff>63500</xdr:rowOff>
    </xdr:from>
    <xdr:to>
      <xdr:col>36</xdr:col>
      <xdr:colOff>476250</xdr:colOff>
      <xdr:row>4</xdr:row>
      <xdr:rowOff>222252</xdr:rowOff>
    </xdr:to>
    <xdr:grpSp>
      <xdr:nvGrpSpPr>
        <xdr:cNvPr id="641" name="Groupe 640">
          <a:extLst>
            <a:ext uri="{FF2B5EF4-FFF2-40B4-BE49-F238E27FC236}">
              <a16:creationId xmlns:a16="http://schemas.microsoft.com/office/drawing/2014/main" id="{00000000-0008-0000-0B00-000081020000}"/>
            </a:ext>
          </a:extLst>
        </xdr:cNvPr>
        <xdr:cNvGrpSpPr/>
      </xdr:nvGrpSpPr>
      <xdr:grpSpPr>
        <a:xfrm>
          <a:off x="76990575" y="914400"/>
          <a:ext cx="5349875" cy="476252"/>
          <a:chOff x="4699000" y="539751"/>
          <a:chExt cx="3286125" cy="247405"/>
        </a:xfrm>
      </xdr:grpSpPr>
      <xdr:sp macro="" textlink="">
        <xdr:nvSpPr>
          <xdr:cNvPr id="642" name="ZoneTexte 641">
            <a:extLst>
              <a:ext uri="{FF2B5EF4-FFF2-40B4-BE49-F238E27FC236}">
                <a16:creationId xmlns:a16="http://schemas.microsoft.com/office/drawing/2014/main" id="{00000000-0008-0000-0B00-000082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643" name="ZoneTexte 642">
            <a:extLst>
              <a:ext uri="{FF2B5EF4-FFF2-40B4-BE49-F238E27FC236}">
                <a16:creationId xmlns:a16="http://schemas.microsoft.com/office/drawing/2014/main" id="{00000000-0008-0000-0B00-000083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35</xdr:col>
      <xdr:colOff>2183289</xdr:colOff>
      <xdr:row>49</xdr:row>
      <xdr:rowOff>134427</xdr:rowOff>
    </xdr:from>
    <xdr:to>
      <xdr:col>37</xdr:col>
      <xdr:colOff>532695</xdr:colOff>
      <xdr:row>54</xdr:row>
      <xdr:rowOff>111691</xdr:rowOff>
    </xdr:to>
    <xdr:grpSp>
      <xdr:nvGrpSpPr>
        <xdr:cNvPr id="644" name="Groupe 643">
          <a:extLst>
            <a:ext uri="{FF2B5EF4-FFF2-40B4-BE49-F238E27FC236}">
              <a16:creationId xmlns:a16="http://schemas.microsoft.com/office/drawing/2014/main" id="{00000000-0008-0000-0B00-000084020000}"/>
            </a:ext>
          </a:extLst>
        </xdr:cNvPr>
        <xdr:cNvGrpSpPr/>
      </xdr:nvGrpSpPr>
      <xdr:grpSpPr>
        <a:xfrm>
          <a:off x="81062989" y="12262927"/>
          <a:ext cx="4318406" cy="929764"/>
          <a:chOff x="19290025" y="6665776"/>
          <a:chExt cx="3933227" cy="748529"/>
        </a:xfrm>
      </xdr:grpSpPr>
      <xdr:pic>
        <xdr:nvPicPr>
          <xdr:cNvPr id="645" name="Image 644">
            <a:extLst>
              <a:ext uri="{FF2B5EF4-FFF2-40B4-BE49-F238E27FC236}">
                <a16:creationId xmlns:a16="http://schemas.microsoft.com/office/drawing/2014/main" id="{00000000-0008-0000-0B00-00008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6" name="Image 645">
            <a:extLst>
              <a:ext uri="{FF2B5EF4-FFF2-40B4-BE49-F238E27FC236}">
                <a16:creationId xmlns:a16="http://schemas.microsoft.com/office/drawing/2014/main" id="{00000000-0008-0000-0B00-00008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7" name="Image 646">
            <a:extLst>
              <a:ext uri="{FF2B5EF4-FFF2-40B4-BE49-F238E27FC236}">
                <a16:creationId xmlns:a16="http://schemas.microsoft.com/office/drawing/2014/main" id="{00000000-0008-0000-0B00-000087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32</xdr:col>
      <xdr:colOff>95250</xdr:colOff>
      <xdr:row>49</xdr:row>
      <xdr:rowOff>0</xdr:rowOff>
    </xdr:from>
    <xdr:ext cx="952500" cy="990183"/>
    <xdr:pic>
      <xdr:nvPicPr>
        <xdr:cNvPr id="649" name="Image 648">
          <a:extLst>
            <a:ext uri="{FF2B5EF4-FFF2-40B4-BE49-F238E27FC236}">
              <a16:creationId xmlns:a16="http://schemas.microsoft.com/office/drawing/2014/main" id="{00000000-0008-0000-0B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33</xdr:col>
      <xdr:colOff>2008585</xdr:colOff>
      <xdr:row>49</xdr:row>
      <xdr:rowOff>137079</xdr:rowOff>
    </xdr:from>
    <xdr:ext cx="928289" cy="866737"/>
    <xdr:pic>
      <xdr:nvPicPr>
        <xdr:cNvPr id="650" name="Image 649">
          <a:extLst>
            <a:ext uri="{FF2B5EF4-FFF2-40B4-BE49-F238E27FC236}">
              <a16:creationId xmlns:a16="http://schemas.microsoft.com/office/drawing/2014/main" id="{00000000-0008-0000-0B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33</xdr:col>
      <xdr:colOff>8916</xdr:colOff>
      <xdr:row>49</xdr:row>
      <xdr:rowOff>82378</xdr:rowOff>
    </xdr:from>
    <xdr:ext cx="895959" cy="858409"/>
    <xdr:pic>
      <xdr:nvPicPr>
        <xdr:cNvPr id="651" name="Image 650">
          <a:extLst>
            <a:ext uri="{FF2B5EF4-FFF2-40B4-BE49-F238E27FC236}">
              <a16:creationId xmlns:a16="http://schemas.microsoft.com/office/drawing/2014/main" id="{00000000-0008-0000-0B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37</xdr:col>
      <xdr:colOff>1365250</xdr:colOff>
      <xdr:row>50</xdr:row>
      <xdr:rowOff>15875</xdr:rowOff>
    </xdr:from>
    <xdr:to>
      <xdr:col>37</xdr:col>
      <xdr:colOff>2365369</xdr:colOff>
      <xdr:row>54</xdr:row>
      <xdr:rowOff>145158</xdr:rowOff>
    </xdr:to>
    <xdr:pic>
      <xdr:nvPicPr>
        <xdr:cNvPr id="653" name="Image 652">
          <a:extLst>
            <a:ext uri="{FF2B5EF4-FFF2-40B4-BE49-F238E27FC236}">
              <a16:creationId xmlns:a16="http://schemas.microsoft.com/office/drawing/2014/main" id="{00000000-0008-0000-0B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1143000</xdr:colOff>
      <xdr:row>50</xdr:row>
      <xdr:rowOff>0</xdr:rowOff>
    </xdr:from>
    <xdr:to>
      <xdr:col>2</xdr:col>
      <xdr:colOff>1746250</xdr:colOff>
      <xdr:row>53</xdr:row>
      <xdr:rowOff>155565</xdr:rowOff>
    </xdr:to>
    <xdr:pic>
      <xdr:nvPicPr>
        <xdr:cNvPr id="133" name="Image 132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1143000</xdr:colOff>
      <xdr:row>50</xdr:row>
      <xdr:rowOff>0</xdr:rowOff>
    </xdr:from>
    <xdr:to>
      <xdr:col>10</xdr:col>
      <xdr:colOff>1746250</xdr:colOff>
      <xdr:row>53</xdr:row>
      <xdr:rowOff>155565</xdr:rowOff>
    </xdr:to>
    <xdr:pic>
      <xdr:nvPicPr>
        <xdr:cNvPr id="135" name="Image 134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1143000</xdr:colOff>
      <xdr:row>50</xdr:row>
      <xdr:rowOff>0</xdr:rowOff>
    </xdr:from>
    <xdr:to>
      <xdr:col>18</xdr:col>
      <xdr:colOff>1746250</xdr:colOff>
      <xdr:row>53</xdr:row>
      <xdr:rowOff>155565</xdr:rowOff>
    </xdr:to>
    <xdr:pic>
      <xdr:nvPicPr>
        <xdr:cNvPr id="136" name="Image 135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1143000</xdr:colOff>
      <xdr:row>50</xdr:row>
      <xdr:rowOff>0</xdr:rowOff>
    </xdr:from>
    <xdr:to>
      <xdr:col>26</xdr:col>
      <xdr:colOff>1746250</xdr:colOff>
      <xdr:row>53</xdr:row>
      <xdr:rowOff>155565</xdr:rowOff>
    </xdr:to>
    <xdr:pic>
      <xdr:nvPicPr>
        <xdr:cNvPr id="137" name="Image 136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1143000</xdr:colOff>
      <xdr:row>50</xdr:row>
      <xdr:rowOff>0</xdr:rowOff>
    </xdr:from>
    <xdr:to>
      <xdr:col>34</xdr:col>
      <xdr:colOff>1746250</xdr:colOff>
      <xdr:row>53</xdr:row>
      <xdr:rowOff>155565</xdr:rowOff>
    </xdr:to>
    <xdr:pic>
      <xdr:nvPicPr>
        <xdr:cNvPr id="138" name="Image 137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1095375</xdr:colOff>
      <xdr:row>53</xdr:row>
      <xdr:rowOff>134325</xdr:rowOff>
    </xdr:to>
    <xdr:pic>
      <xdr:nvPicPr>
        <xdr:cNvPr id="128" name="Image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50" y="119062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1095375</xdr:colOff>
      <xdr:row>53</xdr:row>
      <xdr:rowOff>134325</xdr:rowOff>
    </xdr:to>
    <xdr:pic>
      <xdr:nvPicPr>
        <xdr:cNvPr id="130" name="Image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00" y="119062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51</xdr:row>
      <xdr:rowOff>0</xdr:rowOff>
    </xdr:from>
    <xdr:to>
      <xdr:col>19</xdr:col>
      <xdr:colOff>1095375</xdr:colOff>
      <xdr:row>54</xdr:row>
      <xdr:rowOff>134324</xdr:rowOff>
    </xdr:to>
    <xdr:pic>
      <xdr:nvPicPr>
        <xdr:cNvPr id="131" name="Image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1095375</xdr:colOff>
      <xdr:row>54</xdr:row>
      <xdr:rowOff>134324</xdr:rowOff>
    </xdr:to>
    <xdr:pic>
      <xdr:nvPicPr>
        <xdr:cNvPr id="132" name="Image 131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51</xdr:row>
      <xdr:rowOff>0</xdr:rowOff>
    </xdr:from>
    <xdr:to>
      <xdr:col>35</xdr:col>
      <xdr:colOff>1095375</xdr:colOff>
      <xdr:row>54</xdr:row>
      <xdr:rowOff>134324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975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12</xdr:row>
      <xdr:rowOff>19050</xdr:rowOff>
    </xdr:from>
    <xdr:to>
      <xdr:col>0</xdr:col>
      <xdr:colOff>1345212</xdr:colOff>
      <xdr:row>12</xdr:row>
      <xdr:rowOff>489335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2590800"/>
          <a:ext cx="1294410" cy="470285"/>
        </a:xfrm>
        <a:prstGeom prst="rect">
          <a:avLst/>
        </a:prstGeom>
      </xdr:spPr>
    </xdr:pic>
    <xdr:clientData/>
  </xdr:twoCellAnchor>
  <xdr:twoCellAnchor editAs="oneCell">
    <xdr:from>
      <xdr:col>0</xdr:col>
      <xdr:colOff>53974</xdr:colOff>
      <xdr:row>18</xdr:row>
      <xdr:rowOff>25401</xdr:rowOff>
    </xdr:from>
    <xdr:to>
      <xdr:col>0</xdr:col>
      <xdr:colOff>1060739</xdr:colOff>
      <xdr:row>18</xdr:row>
      <xdr:rowOff>543641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974" y="5264151"/>
          <a:ext cx="1006765" cy="518240"/>
        </a:xfrm>
        <a:prstGeom prst="rect">
          <a:avLst/>
        </a:prstGeom>
      </xdr:spPr>
    </xdr:pic>
    <xdr:clientData/>
  </xdr:twoCellAnchor>
  <xdr:twoCellAnchor editAs="oneCell">
    <xdr:from>
      <xdr:col>0</xdr:col>
      <xdr:colOff>50799</xdr:colOff>
      <xdr:row>23</xdr:row>
      <xdr:rowOff>38101</xdr:rowOff>
    </xdr:from>
    <xdr:to>
      <xdr:col>0</xdr:col>
      <xdr:colOff>1513004</xdr:colOff>
      <xdr:row>23</xdr:row>
      <xdr:rowOff>550192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799" y="7439026"/>
          <a:ext cx="1462205" cy="51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28</xdr:row>
      <xdr:rowOff>60325</xdr:rowOff>
    </xdr:from>
    <xdr:to>
      <xdr:col>0</xdr:col>
      <xdr:colOff>1917701</xdr:colOff>
      <xdr:row>28</xdr:row>
      <xdr:rowOff>463199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9556750"/>
          <a:ext cx="1885951" cy="402874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33</xdr:row>
      <xdr:rowOff>44451</xdr:rowOff>
    </xdr:from>
    <xdr:to>
      <xdr:col>0</xdr:col>
      <xdr:colOff>1445539</xdr:colOff>
      <xdr:row>34</xdr:row>
      <xdr:rowOff>610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11636376"/>
          <a:ext cx="1362988" cy="527659"/>
        </a:xfrm>
        <a:prstGeom prst="rect">
          <a:avLst/>
        </a:prstGeom>
      </xdr:spPr>
    </xdr:pic>
    <xdr:clientData/>
  </xdr:twoCellAnchor>
  <xdr:twoCellAnchor editAs="oneCell">
    <xdr:from>
      <xdr:col>1</xdr:col>
      <xdr:colOff>1279524</xdr:colOff>
      <xdr:row>8</xdr:row>
      <xdr:rowOff>38099</xdr:rowOff>
    </xdr:from>
    <xdr:to>
      <xdr:col>1</xdr:col>
      <xdr:colOff>2147357</xdr:colOff>
      <xdr:row>10</xdr:row>
      <xdr:rowOff>115359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213099" y="1838324"/>
          <a:ext cx="867833" cy="467783"/>
        </a:xfrm>
        <a:prstGeom prst="rect">
          <a:avLst/>
        </a:prstGeom>
      </xdr:spPr>
    </xdr:pic>
    <xdr:clientData/>
  </xdr:twoCellAnchor>
  <xdr:twoCellAnchor editAs="oneCell">
    <xdr:from>
      <xdr:col>2</xdr:col>
      <xdr:colOff>1247775</xdr:colOff>
      <xdr:row>8</xdr:row>
      <xdr:rowOff>92074</xdr:rowOff>
    </xdr:from>
    <xdr:to>
      <xdr:col>2</xdr:col>
      <xdr:colOff>2157941</xdr:colOff>
      <xdr:row>10</xdr:row>
      <xdr:rowOff>105834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77025" y="1892299"/>
          <a:ext cx="910166" cy="404283"/>
        </a:xfrm>
        <a:prstGeom prst="rect">
          <a:avLst/>
        </a:prstGeom>
      </xdr:spPr>
    </xdr:pic>
    <xdr:clientData/>
  </xdr:twoCellAnchor>
  <xdr:twoCellAnchor editAs="oneCell">
    <xdr:from>
      <xdr:col>3</xdr:col>
      <xdr:colOff>1184275</xdr:colOff>
      <xdr:row>8</xdr:row>
      <xdr:rowOff>66674</xdr:rowOff>
    </xdr:from>
    <xdr:to>
      <xdr:col>3</xdr:col>
      <xdr:colOff>2306109</xdr:colOff>
      <xdr:row>10</xdr:row>
      <xdr:rowOff>122768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09200" y="1866899"/>
          <a:ext cx="1121834" cy="446617"/>
        </a:xfrm>
        <a:prstGeom prst="rect">
          <a:avLst/>
        </a:prstGeom>
      </xdr:spPr>
    </xdr:pic>
    <xdr:clientData/>
  </xdr:twoCellAnchor>
  <xdr:twoCellAnchor editAs="oneCell">
    <xdr:from>
      <xdr:col>4</xdr:col>
      <xdr:colOff>1247774</xdr:colOff>
      <xdr:row>8</xdr:row>
      <xdr:rowOff>53974</xdr:rowOff>
    </xdr:from>
    <xdr:to>
      <xdr:col>4</xdr:col>
      <xdr:colOff>2052107</xdr:colOff>
      <xdr:row>10</xdr:row>
      <xdr:rowOff>131234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3668374" y="1854199"/>
          <a:ext cx="804333" cy="467783"/>
        </a:xfrm>
        <a:prstGeom prst="rect">
          <a:avLst/>
        </a:prstGeom>
      </xdr:spPr>
    </xdr:pic>
    <xdr:clientData/>
  </xdr:twoCellAnchor>
  <xdr:twoCellAnchor editAs="oneCell">
    <xdr:from>
      <xdr:col>5</xdr:col>
      <xdr:colOff>1231899</xdr:colOff>
      <xdr:row>8</xdr:row>
      <xdr:rowOff>82550</xdr:rowOff>
    </xdr:from>
    <xdr:to>
      <xdr:col>5</xdr:col>
      <xdr:colOff>2353732</xdr:colOff>
      <xdr:row>10</xdr:row>
      <xdr:rowOff>117477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148174" y="1882775"/>
          <a:ext cx="1121833" cy="425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8</xdr:row>
      <xdr:rowOff>101600</xdr:rowOff>
    </xdr:from>
    <xdr:to>
      <xdr:col>0</xdr:col>
      <xdr:colOff>1653032</xdr:colOff>
      <xdr:row>10</xdr:row>
      <xdr:rowOff>96903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901825"/>
          <a:ext cx="1627632" cy="3858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1828130</xdr:colOff>
      <xdr:row>6</xdr:row>
      <xdr:rowOff>349249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1828130" cy="1787524"/>
        </a:xfrm>
        <a:prstGeom prst="rect">
          <a:avLst/>
        </a:prstGeom>
      </xdr:spPr>
    </xdr:pic>
    <xdr:clientData/>
  </xdr:twoCellAnchor>
  <xdr:twoCellAnchor>
    <xdr:from>
      <xdr:col>2</xdr:col>
      <xdr:colOff>809614</xdr:colOff>
      <xdr:row>2</xdr:row>
      <xdr:rowOff>142875</xdr:rowOff>
    </xdr:from>
    <xdr:to>
      <xdr:col>4</xdr:col>
      <xdr:colOff>396855</xdr:colOff>
      <xdr:row>3</xdr:row>
      <xdr:rowOff>190502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pSpPr/>
      </xdr:nvGrpSpPr>
      <xdr:grpSpPr>
        <a:xfrm>
          <a:off x="6105514" y="650875"/>
          <a:ext cx="6394441" cy="276227"/>
          <a:chOff x="4699000" y="539751"/>
          <a:chExt cx="3396510" cy="247405"/>
        </a:xfrm>
      </xdr:grpSpPr>
      <xdr:sp macro="" textlink="">
        <xdr:nvSpPr>
          <xdr:cNvPr id="15" name="ZoneTexte 14">
            <a:extLst>
              <a:ext uri="{FF2B5EF4-FFF2-40B4-BE49-F238E27FC236}">
                <a16:creationId xmlns:a16="http://schemas.microsoft.com/office/drawing/2014/main" id="{00000000-0008-0000-0C00-00000F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C00-000010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 editAs="oneCell">
    <xdr:from>
      <xdr:col>0</xdr:col>
      <xdr:colOff>1619250</xdr:colOff>
      <xdr:row>38</xdr:row>
      <xdr:rowOff>47625</xdr:rowOff>
    </xdr:from>
    <xdr:to>
      <xdr:col>1</xdr:col>
      <xdr:colOff>361306</xdr:colOff>
      <xdr:row>41</xdr:row>
      <xdr:rowOff>162754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0" y="14116050"/>
          <a:ext cx="675631" cy="696152"/>
        </a:xfrm>
        <a:prstGeom prst="rect">
          <a:avLst/>
        </a:prstGeom>
      </xdr:spPr>
    </xdr:pic>
    <xdr:clientData/>
  </xdr:twoCellAnchor>
  <xdr:twoCellAnchor>
    <xdr:from>
      <xdr:col>6</xdr:col>
      <xdr:colOff>26083</xdr:colOff>
      <xdr:row>7</xdr:row>
      <xdr:rowOff>55605</xdr:rowOff>
    </xdr:from>
    <xdr:to>
      <xdr:col>8</xdr:col>
      <xdr:colOff>45323</xdr:colOff>
      <xdr:row>35</xdr:row>
      <xdr:rowOff>384174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GrpSpPr/>
      </xdr:nvGrpSpPr>
      <xdr:grpSpPr>
        <a:xfrm>
          <a:off x="18936383" y="1859005"/>
          <a:ext cx="1111440" cy="11618869"/>
          <a:chOff x="18940948" y="1357355"/>
          <a:chExt cx="1029799" cy="11456944"/>
        </a:xfrm>
      </xdr:grpSpPr>
      <xdr:grpSp>
        <xdr:nvGrpSpPr>
          <xdr:cNvPr id="19" name="Groupe 18">
            <a:extLst>
              <a:ext uri="{FF2B5EF4-FFF2-40B4-BE49-F238E27FC236}">
                <a16:creationId xmlns:a16="http://schemas.microsoft.com/office/drawing/2014/main" id="{00000000-0008-0000-0C00-000013000000}"/>
              </a:ext>
            </a:extLst>
          </xdr:cNvPr>
          <xdr:cNvGrpSpPr/>
        </xdr:nvGrpSpPr>
        <xdr:grpSpPr>
          <a:xfrm>
            <a:off x="18940948" y="7683500"/>
            <a:ext cx="1029799" cy="5130799"/>
            <a:chOff x="18938876" y="6477000"/>
            <a:chExt cx="911150" cy="4130674"/>
          </a:xfrm>
        </xdr:grpSpPr>
        <xdr:pic>
          <xdr:nvPicPr>
            <xdr:cNvPr id="25" name="Image 24">
              <a:extLst>
                <a:ext uri="{FF2B5EF4-FFF2-40B4-BE49-F238E27FC236}">
                  <a16:creationId xmlns:a16="http://schemas.microsoft.com/office/drawing/2014/main" id="{00000000-0008-0000-0C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61090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26" name="Groupe 25">
              <a:extLst>
                <a:ext uri="{FF2B5EF4-FFF2-40B4-BE49-F238E27FC236}">
                  <a16:creationId xmlns:a16="http://schemas.microsoft.com/office/drawing/2014/main" id="{00000000-0008-0000-0C00-00001A000000}"/>
                </a:ext>
              </a:extLst>
            </xdr:cNvPr>
            <xdr:cNvGrpSpPr/>
          </xdr:nvGrpSpPr>
          <xdr:grpSpPr>
            <a:xfrm>
              <a:off x="18938876" y="6477000"/>
              <a:ext cx="911150" cy="3008641"/>
              <a:chOff x="18938876" y="6477000"/>
              <a:chExt cx="911150" cy="3008641"/>
            </a:xfrm>
          </xdr:grpSpPr>
          <xdr:pic>
            <xdr:nvPicPr>
              <xdr:cNvPr id="27" name="Image 26">
                <a:extLst>
                  <a:ext uri="{FF2B5EF4-FFF2-40B4-BE49-F238E27FC236}">
                    <a16:creationId xmlns:a16="http://schemas.microsoft.com/office/drawing/2014/main" id="{00000000-0008-0000-0C00-00001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63337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8" name="Image 27">
                <a:extLst>
                  <a:ext uri="{FF2B5EF4-FFF2-40B4-BE49-F238E27FC236}">
                    <a16:creationId xmlns:a16="http://schemas.microsoft.com/office/drawing/2014/main" id="{00000000-0008-0000-0C00-00001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38876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9" name="Image 28">
                <a:extLst>
                  <a:ext uri="{FF2B5EF4-FFF2-40B4-BE49-F238E27FC236}">
                    <a16:creationId xmlns:a16="http://schemas.microsoft.com/office/drawing/2014/main" id="{00000000-0008-0000-0C00-00001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54751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21" name="Image 20">
            <a:extLst>
              <a:ext uri="{FF2B5EF4-FFF2-40B4-BE49-F238E27FC236}">
                <a16:creationId xmlns:a16="http://schemas.microsoft.com/office/drawing/2014/main" id="{00000000-0008-0000-0C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22" name="Image 21">
            <a:extLst>
              <a:ext uri="{FF2B5EF4-FFF2-40B4-BE49-F238E27FC236}">
                <a16:creationId xmlns:a16="http://schemas.microsoft.com/office/drawing/2014/main" id="{00000000-0008-0000-0C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23" name="Image 22">
            <a:extLst>
              <a:ext uri="{FF2B5EF4-FFF2-40B4-BE49-F238E27FC236}">
                <a16:creationId xmlns:a16="http://schemas.microsoft.com/office/drawing/2014/main" id="{00000000-0008-0000-0C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9</xdr:col>
      <xdr:colOff>50802</xdr:colOff>
      <xdr:row>12</xdr:row>
      <xdr:rowOff>19050</xdr:rowOff>
    </xdr:from>
    <xdr:ext cx="1294410" cy="470285"/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54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9</xdr:col>
      <xdr:colOff>53974</xdr:colOff>
      <xdr:row>18</xdr:row>
      <xdr:rowOff>25401</xdr:rowOff>
    </xdr:from>
    <xdr:ext cx="1006765" cy="518240"/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85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9</xdr:col>
      <xdr:colOff>50799</xdr:colOff>
      <xdr:row>23</xdr:row>
      <xdr:rowOff>38101</xdr:rowOff>
    </xdr:from>
    <xdr:ext cx="1462205" cy="512091"/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53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9</xdr:col>
      <xdr:colOff>31750</xdr:colOff>
      <xdr:row>28</xdr:row>
      <xdr:rowOff>60325</xdr:rowOff>
    </xdr:from>
    <xdr:ext cx="1885951" cy="402874"/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5963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9</xdr:col>
      <xdr:colOff>82551</xdr:colOff>
      <xdr:row>33</xdr:row>
      <xdr:rowOff>44451</xdr:rowOff>
    </xdr:from>
    <xdr:ext cx="1362988" cy="527659"/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471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10</xdr:col>
      <xdr:colOff>1279524</xdr:colOff>
      <xdr:row>8</xdr:row>
      <xdr:rowOff>38099</xdr:rowOff>
    </xdr:from>
    <xdr:ext cx="867833" cy="474133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247776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11</xdr:col>
      <xdr:colOff>1247775</xdr:colOff>
      <xdr:row>8</xdr:row>
      <xdr:rowOff>92074</xdr:rowOff>
    </xdr:from>
    <xdr:ext cx="910166" cy="410633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2416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12</xdr:col>
      <xdr:colOff>1184275</xdr:colOff>
      <xdr:row>8</xdr:row>
      <xdr:rowOff>66674</xdr:rowOff>
    </xdr:from>
    <xdr:ext cx="1121834" cy="452967"/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6738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13</xdr:col>
      <xdr:colOff>1247774</xdr:colOff>
      <xdr:row>8</xdr:row>
      <xdr:rowOff>53974</xdr:rowOff>
    </xdr:from>
    <xdr:ext cx="804333" cy="474133"/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52329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14</xdr:col>
      <xdr:colOff>1231899</xdr:colOff>
      <xdr:row>8</xdr:row>
      <xdr:rowOff>82550</xdr:rowOff>
    </xdr:from>
    <xdr:ext cx="1121833" cy="431800"/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7127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9</xdr:col>
      <xdr:colOff>25400</xdr:colOff>
      <xdr:row>8</xdr:row>
      <xdr:rowOff>101600</xdr:rowOff>
    </xdr:from>
    <xdr:ext cx="1627632" cy="392176"/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0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8</xdr:col>
      <xdr:colOff>984249</xdr:colOff>
      <xdr:row>0</xdr:row>
      <xdr:rowOff>0</xdr:rowOff>
    </xdr:from>
    <xdr:ext cx="1828131" cy="1762124"/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558249" y="0"/>
          <a:ext cx="1828131" cy="1762124"/>
        </a:xfrm>
        <a:prstGeom prst="rect">
          <a:avLst/>
        </a:prstGeom>
      </xdr:spPr>
    </xdr:pic>
    <xdr:clientData/>
  </xdr:oneCellAnchor>
  <xdr:twoCellAnchor>
    <xdr:from>
      <xdr:col>11</xdr:col>
      <xdr:colOff>809614</xdr:colOff>
      <xdr:row>2</xdr:row>
      <xdr:rowOff>142875</xdr:rowOff>
    </xdr:from>
    <xdr:to>
      <xdr:col>13</xdr:col>
      <xdr:colOff>396855</xdr:colOff>
      <xdr:row>3</xdr:row>
      <xdr:rowOff>190502</xdr:rowOff>
    </xdr:to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GrpSpPr/>
      </xdr:nvGrpSpPr>
      <xdr:grpSpPr>
        <a:xfrm>
          <a:off x="27073214" y="650875"/>
          <a:ext cx="6394441" cy="276227"/>
          <a:chOff x="4699000" y="539751"/>
          <a:chExt cx="3396510" cy="247405"/>
        </a:xfrm>
      </xdr:grpSpPr>
      <xdr:sp macro="" textlink="">
        <xdr:nvSpPr>
          <xdr:cNvPr id="43" name="ZoneTexte 42">
            <a:extLst>
              <a:ext uri="{FF2B5EF4-FFF2-40B4-BE49-F238E27FC236}">
                <a16:creationId xmlns:a16="http://schemas.microsoft.com/office/drawing/2014/main" id="{00000000-0008-0000-0C00-00002B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44" name="ZoneTexte 43">
            <a:extLst>
              <a:ext uri="{FF2B5EF4-FFF2-40B4-BE49-F238E27FC236}">
                <a16:creationId xmlns:a16="http://schemas.microsoft.com/office/drawing/2014/main" id="{00000000-0008-0000-0C00-00002C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9</xdr:col>
      <xdr:colOff>1619250</xdr:colOff>
      <xdr:row>38</xdr:row>
      <xdr:rowOff>47625</xdr:rowOff>
    </xdr:from>
    <xdr:ext cx="678806" cy="702502"/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838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15</xdr:col>
      <xdr:colOff>15316</xdr:colOff>
      <xdr:row>7</xdr:row>
      <xdr:rowOff>95250</xdr:rowOff>
    </xdr:from>
    <xdr:to>
      <xdr:col>17</xdr:col>
      <xdr:colOff>39485</xdr:colOff>
      <xdr:row>35</xdr:row>
      <xdr:rowOff>423819</xdr:rowOff>
    </xdr:to>
    <xdr:grpSp>
      <xdr:nvGrpSpPr>
        <xdr:cNvPr id="46" name="Groupe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GrpSpPr/>
      </xdr:nvGrpSpPr>
      <xdr:grpSpPr>
        <a:xfrm>
          <a:off x="39893316" y="1898650"/>
          <a:ext cx="1116369" cy="11618869"/>
          <a:chOff x="18964084" y="1357355"/>
          <a:chExt cx="1034050" cy="11456944"/>
        </a:xfrm>
      </xdr:grpSpPr>
      <xdr:grpSp>
        <xdr:nvGrpSpPr>
          <xdr:cNvPr id="47" name="Groupe 46">
            <a:extLst>
              <a:ext uri="{FF2B5EF4-FFF2-40B4-BE49-F238E27FC236}">
                <a16:creationId xmlns:a16="http://schemas.microsoft.com/office/drawing/2014/main" id="{00000000-0008-0000-0C00-00002F000000}"/>
              </a:ext>
            </a:extLst>
          </xdr:cNvPr>
          <xdr:cNvGrpSpPr/>
        </xdr:nvGrpSpPr>
        <xdr:grpSpPr>
          <a:xfrm>
            <a:off x="18964084" y="7683500"/>
            <a:ext cx="1034050" cy="5130799"/>
            <a:chOff x="18959343" y="6477000"/>
            <a:chExt cx="914911" cy="4130674"/>
          </a:xfrm>
        </xdr:grpSpPr>
        <xdr:pic>
          <xdr:nvPicPr>
            <xdr:cNvPr id="53" name="Image 52">
              <a:extLst>
                <a:ext uri="{FF2B5EF4-FFF2-40B4-BE49-F238E27FC236}">
                  <a16:creationId xmlns:a16="http://schemas.microsoft.com/office/drawing/2014/main" id="{00000000-0008-0000-0C00-00003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59343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4" name="Groupe 53">
              <a:extLst>
                <a:ext uri="{FF2B5EF4-FFF2-40B4-BE49-F238E27FC236}">
                  <a16:creationId xmlns:a16="http://schemas.microsoft.com/office/drawing/2014/main" id="{00000000-0008-0000-0C00-000036000000}"/>
                </a:ext>
              </a:extLst>
            </xdr:cNvPr>
            <xdr:cNvGrpSpPr/>
          </xdr:nvGrpSpPr>
          <xdr:grpSpPr>
            <a:xfrm>
              <a:off x="18975218" y="6477000"/>
              <a:ext cx="899036" cy="3008641"/>
              <a:chOff x="18975218" y="6477000"/>
              <a:chExt cx="899036" cy="3008641"/>
            </a:xfrm>
          </xdr:grpSpPr>
          <xdr:pic>
            <xdr:nvPicPr>
              <xdr:cNvPr id="55" name="Image 54">
                <a:extLst>
                  <a:ext uri="{FF2B5EF4-FFF2-40B4-BE49-F238E27FC236}">
                    <a16:creationId xmlns:a16="http://schemas.microsoft.com/office/drawing/2014/main" id="{00000000-0008-0000-0C00-000037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6984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6" name="Image 55">
                <a:extLst>
                  <a:ext uri="{FF2B5EF4-FFF2-40B4-BE49-F238E27FC236}">
                    <a16:creationId xmlns:a16="http://schemas.microsoft.com/office/drawing/2014/main" id="{00000000-0008-0000-0C00-000038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75218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7" name="Image 56">
                <a:extLst>
                  <a:ext uri="{FF2B5EF4-FFF2-40B4-BE49-F238E27FC236}">
                    <a16:creationId xmlns:a16="http://schemas.microsoft.com/office/drawing/2014/main" id="{00000000-0008-0000-0C00-000039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78979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49" name="Image 48">
            <a:extLst>
              <a:ext uri="{FF2B5EF4-FFF2-40B4-BE49-F238E27FC236}">
                <a16:creationId xmlns:a16="http://schemas.microsoft.com/office/drawing/2014/main" id="{00000000-0008-0000-0C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50" name="Image 49">
            <a:extLst>
              <a:ext uri="{FF2B5EF4-FFF2-40B4-BE49-F238E27FC236}">
                <a16:creationId xmlns:a16="http://schemas.microsoft.com/office/drawing/2014/main" id="{00000000-0008-0000-0C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51" name="Image 50">
            <a:extLst>
              <a:ext uri="{FF2B5EF4-FFF2-40B4-BE49-F238E27FC236}">
                <a16:creationId xmlns:a16="http://schemas.microsoft.com/office/drawing/2014/main" id="{00000000-0008-0000-0C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18</xdr:col>
      <xdr:colOff>50802</xdr:colOff>
      <xdr:row>12</xdr:row>
      <xdr:rowOff>19050</xdr:rowOff>
    </xdr:from>
    <xdr:ext cx="1294410" cy="470285"/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00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18</xdr:col>
      <xdr:colOff>53974</xdr:colOff>
      <xdr:row>18</xdr:row>
      <xdr:rowOff>25401</xdr:rowOff>
    </xdr:from>
    <xdr:ext cx="1006765" cy="518240"/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31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18</xdr:col>
      <xdr:colOff>50799</xdr:colOff>
      <xdr:row>23</xdr:row>
      <xdr:rowOff>38101</xdr:rowOff>
    </xdr:from>
    <xdr:ext cx="1462205" cy="512091"/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799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18</xdr:col>
      <xdr:colOff>31750</xdr:colOff>
      <xdr:row>28</xdr:row>
      <xdr:rowOff>60325</xdr:rowOff>
    </xdr:from>
    <xdr:ext cx="1885951" cy="402874"/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609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18</xdr:col>
      <xdr:colOff>82551</xdr:colOff>
      <xdr:row>33</xdr:row>
      <xdr:rowOff>44451</xdr:rowOff>
    </xdr:from>
    <xdr:ext cx="1362988" cy="527659"/>
    <xdr:pic>
      <xdr:nvPicPr>
        <xdr:cNvPr id="62" name="Image 6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2117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19</xdr:col>
      <xdr:colOff>1279524</xdr:colOff>
      <xdr:row>8</xdr:row>
      <xdr:rowOff>38099</xdr:rowOff>
    </xdr:from>
    <xdr:ext cx="867833" cy="474133"/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463422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20</xdr:col>
      <xdr:colOff>1247775</xdr:colOff>
      <xdr:row>8</xdr:row>
      <xdr:rowOff>92074</xdr:rowOff>
    </xdr:from>
    <xdr:ext cx="910166" cy="410633"/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8062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21</xdr:col>
      <xdr:colOff>1184275</xdr:colOff>
      <xdr:row>8</xdr:row>
      <xdr:rowOff>66674</xdr:rowOff>
    </xdr:from>
    <xdr:ext cx="1121834" cy="452967"/>
    <xdr:pic>
      <xdr:nvPicPr>
        <xdr:cNvPr id="65" name="Image 64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2384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22</xdr:col>
      <xdr:colOff>1247774</xdr:colOff>
      <xdr:row>8</xdr:row>
      <xdr:rowOff>53974</xdr:rowOff>
    </xdr:from>
    <xdr:ext cx="804333" cy="474133"/>
    <xdr:pic>
      <xdr:nvPicPr>
        <xdr:cNvPr id="66" name="Image 65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567975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23</xdr:col>
      <xdr:colOff>1231899</xdr:colOff>
      <xdr:row>8</xdr:row>
      <xdr:rowOff>82550</xdr:rowOff>
    </xdr:from>
    <xdr:ext cx="1121833" cy="431800"/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2773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18</xdr:col>
      <xdr:colOff>25400</xdr:colOff>
      <xdr:row>8</xdr:row>
      <xdr:rowOff>101600</xdr:rowOff>
    </xdr:from>
    <xdr:ext cx="1627632" cy="392176"/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546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0</xdr:row>
      <xdr:rowOff>0</xdr:rowOff>
    </xdr:from>
    <xdr:ext cx="1811662" cy="1746250"/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3129200" y="0"/>
          <a:ext cx="1811662" cy="1746250"/>
        </a:xfrm>
        <a:prstGeom prst="rect">
          <a:avLst/>
        </a:prstGeom>
      </xdr:spPr>
    </xdr:pic>
    <xdr:clientData/>
  </xdr:oneCellAnchor>
  <xdr:twoCellAnchor>
    <xdr:from>
      <xdr:col>20</xdr:col>
      <xdr:colOff>809614</xdr:colOff>
      <xdr:row>2</xdr:row>
      <xdr:rowOff>142875</xdr:rowOff>
    </xdr:from>
    <xdr:to>
      <xdr:col>22</xdr:col>
      <xdr:colOff>396855</xdr:colOff>
      <xdr:row>3</xdr:row>
      <xdr:rowOff>190502</xdr:rowOff>
    </xdr:to>
    <xdr:grpSp>
      <xdr:nvGrpSpPr>
        <xdr:cNvPr id="70" name="Groupe 69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GrpSpPr/>
      </xdr:nvGrpSpPr>
      <xdr:grpSpPr>
        <a:xfrm>
          <a:off x="48040914" y="650875"/>
          <a:ext cx="6394441" cy="276227"/>
          <a:chOff x="4699000" y="539751"/>
          <a:chExt cx="3396510" cy="247405"/>
        </a:xfrm>
      </xdr:grpSpPr>
      <xdr:sp macro="" textlink="">
        <xdr:nvSpPr>
          <xdr:cNvPr id="71" name="ZoneTexte 70">
            <a:extLst>
              <a:ext uri="{FF2B5EF4-FFF2-40B4-BE49-F238E27FC236}">
                <a16:creationId xmlns:a16="http://schemas.microsoft.com/office/drawing/2014/main" id="{00000000-0008-0000-0C00-000047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72" name="ZoneTexte 71">
            <a:extLst>
              <a:ext uri="{FF2B5EF4-FFF2-40B4-BE49-F238E27FC236}">
                <a16:creationId xmlns:a16="http://schemas.microsoft.com/office/drawing/2014/main" id="{00000000-0008-0000-0C00-000048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18</xdr:col>
      <xdr:colOff>1619250</xdr:colOff>
      <xdr:row>38</xdr:row>
      <xdr:rowOff>47625</xdr:rowOff>
    </xdr:from>
    <xdr:ext cx="678806" cy="702502"/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484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24</xdr:col>
      <xdr:colOff>9310</xdr:colOff>
      <xdr:row>7</xdr:row>
      <xdr:rowOff>111125</xdr:rowOff>
    </xdr:from>
    <xdr:to>
      <xdr:col>26</xdr:col>
      <xdr:colOff>7748</xdr:colOff>
      <xdr:row>35</xdr:row>
      <xdr:rowOff>439694</xdr:rowOff>
    </xdr:to>
    <xdr:grpSp>
      <xdr:nvGrpSpPr>
        <xdr:cNvPr id="74" name="Groupe 7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GrpSpPr/>
      </xdr:nvGrpSpPr>
      <xdr:grpSpPr>
        <a:xfrm>
          <a:off x="60855010" y="1914525"/>
          <a:ext cx="1090638" cy="11618869"/>
          <a:chOff x="18958896" y="1357355"/>
          <a:chExt cx="1011857" cy="11456944"/>
        </a:xfrm>
      </xdr:grpSpPr>
      <xdr:grpSp>
        <xdr:nvGrpSpPr>
          <xdr:cNvPr id="75" name="Groupe 74">
            <a:extLst>
              <a:ext uri="{FF2B5EF4-FFF2-40B4-BE49-F238E27FC236}">
                <a16:creationId xmlns:a16="http://schemas.microsoft.com/office/drawing/2014/main" id="{00000000-0008-0000-0C00-00004B000000}"/>
              </a:ext>
            </a:extLst>
          </xdr:cNvPr>
          <xdr:cNvGrpSpPr/>
        </xdr:nvGrpSpPr>
        <xdr:grpSpPr>
          <a:xfrm>
            <a:off x="18958896" y="7683500"/>
            <a:ext cx="1011857" cy="5130799"/>
            <a:chOff x="18954751" y="6477000"/>
            <a:chExt cx="895275" cy="4130674"/>
          </a:xfrm>
        </xdr:grpSpPr>
        <xdr:pic>
          <xdr:nvPicPr>
            <xdr:cNvPr id="81" name="Image 80">
              <a:extLst>
                <a:ext uri="{FF2B5EF4-FFF2-40B4-BE49-F238E27FC236}">
                  <a16:creationId xmlns:a16="http://schemas.microsoft.com/office/drawing/2014/main" id="{00000000-0008-0000-0C00-00005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61089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82" name="Groupe 81">
              <a:extLst>
                <a:ext uri="{FF2B5EF4-FFF2-40B4-BE49-F238E27FC236}">
                  <a16:creationId xmlns:a16="http://schemas.microsoft.com/office/drawing/2014/main" id="{00000000-0008-0000-0C00-000052000000}"/>
                </a:ext>
              </a:extLst>
            </xdr:cNvPr>
            <xdr:cNvGrpSpPr/>
          </xdr:nvGrpSpPr>
          <xdr:grpSpPr>
            <a:xfrm>
              <a:off x="18954751" y="6477000"/>
              <a:ext cx="895275" cy="3008641"/>
              <a:chOff x="18954751" y="6477000"/>
              <a:chExt cx="895275" cy="3008641"/>
            </a:xfrm>
          </xdr:grpSpPr>
          <xdr:pic>
            <xdr:nvPicPr>
              <xdr:cNvPr id="83" name="Image 82">
                <a:extLst>
                  <a:ext uri="{FF2B5EF4-FFF2-40B4-BE49-F238E27FC236}">
                    <a16:creationId xmlns:a16="http://schemas.microsoft.com/office/drawing/2014/main" id="{00000000-0008-0000-0C00-000053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63337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4" name="Image 83">
                <a:extLst>
                  <a:ext uri="{FF2B5EF4-FFF2-40B4-BE49-F238E27FC236}">
                    <a16:creationId xmlns:a16="http://schemas.microsoft.com/office/drawing/2014/main" id="{00000000-0008-0000-0C00-000054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9662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5" name="Image 84">
                <a:extLst>
                  <a:ext uri="{FF2B5EF4-FFF2-40B4-BE49-F238E27FC236}">
                    <a16:creationId xmlns:a16="http://schemas.microsoft.com/office/drawing/2014/main" id="{00000000-0008-0000-0C00-000055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54751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77" name="Image 76">
            <a:extLst>
              <a:ext uri="{FF2B5EF4-FFF2-40B4-BE49-F238E27FC236}">
                <a16:creationId xmlns:a16="http://schemas.microsoft.com/office/drawing/2014/main" id="{00000000-0008-0000-0C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78" name="Image 77">
            <a:extLst>
              <a:ext uri="{FF2B5EF4-FFF2-40B4-BE49-F238E27FC236}">
                <a16:creationId xmlns:a16="http://schemas.microsoft.com/office/drawing/2014/main" id="{00000000-0008-0000-0C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79" name="Image 78">
            <a:extLst>
              <a:ext uri="{FF2B5EF4-FFF2-40B4-BE49-F238E27FC236}">
                <a16:creationId xmlns:a16="http://schemas.microsoft.com/office/drawing/2014/main" id="{00000000-0008-0000-0C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27</xdr:col>
      <xdr:colOff>50802</xdr:colOff>
      <xdr:row>12</xdr:row>
      <xdr:rowOff>19050</xdr:rowOff>
    </xdr:from>
    <xdr:ext cx="1294410" cy="470285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46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27</xdr:col>
      <xdr:colOff>53974</xdr:colOff>
      <xdr:row>18</xdr:row>
      <xdr:rowOff>25401</xdr:rowOff>
    </xdr:from>
    <xdr:ext cx="1006765" cy="518240"/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77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27</xdr:col>
      <xdr:colOff>50799</xdr:colOff>
      <xdr:row>23</xdr:row>
      <xdr:rowOff>38101</xdr:rowOff>
    </xdr:from>
    <xdr:ext cx="1462205" cy="512091"/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45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27</xdr:col>
      <xdr:colOff>31750</xdr:colOff>
      <xdr:row>28</xdr:row>
      <xdr:rowOff>60325</xdr:rowOff>
    </xdr:from>
    <xdr:ext cx="1885951" cy="402874"/>
    <xdr:pic>
      <xdr:nvPicPr>
        <xdr:cNvPr id="89" name="Image 88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255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27</xdr:col>
      <xdr:colOff>82551</xdr:colOff>
      <xdr:row>33</xdr:row>
      <xdr:rowOff>44451</xdr:rowOff>
    </xdr:from>
    <xdr:ext cx="1362988" cy="527659"/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763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28</xdr:col>
      <xdr:colOff>1279524</xdr:colOff>
      <xdr:row>8</xdr:row>
      <xdr:rowOff>38099</xdr:rowOff>
    </xdr:from>
    <xdr:ext cx="867833" cy="474133"/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679068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29</xdr:col>
      <xdr:colOff>1247775</xdr:colOff>
      <xdr:row>8</xdr:row>
      <xdr:rowOff>92074</xdr:rowOff>
    </xdr:from>
    <xdr:ext cx="910166" cy="410633"/>
    <xdr:pic>
      <xdr:nvPicPr>
        <xdr:cNvPr id="92" name="Image 9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3708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30</xdr:col>
      <xdr:colOff>1184275</xdr:colOff>
      <xdr:row>8</xdr:row>
      <xdr:rowOff>66674</xdr:rowOff>
    </xdr:from>
    <xdr:ext cx="1121834" cy="452967"/>
    <xdr:pic>
      <xdr:nvPicPr>
        <xdr:cNvPr id="93" name="Image 92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8030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31</xdr:col>
      <xdr:colOff>1247774</xdr:colOff>
      <xdr:row>8</xdr:row>
      <xdr:rowOff>53974</xdr:rowOff>
    </xdr:from>
    <xdr:ext cx="804333" cy="474133"/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783621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32</xdr:col>
      <xdr:colOff>1231899</xdr:colOff>
      <xdr:row>8</xdr:row>
      <xdr:rowOff>82550</xdr:rowOff>
    </xdr:from>
    <xdr:ext cx="1121833" cy="431800"/>
    <xdr:pic>
      <xdr:nvPicPr>
        <xdr:cNvPr id="95" name="Image 94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8419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27</xdr:col>
      <xdr:colOff>25400</xdr:colOff>
      <xdr:row>8</xdr:row>
      <xdr:rowOff>101600</xdr:rowOff>
    </xdr:from>
    <xdr:ext cx="1627632" cy="392176"/>
    <xdr:pic>
      <xdr:nvPicPr>
        <xdr:cNvPr id="96" name="Image 95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92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27</xdr:col>
      <xdr:colOff>0</xdr:colOff>
      <xdr:row>0</xdr:row>
      <xdr:rowOff>0</xdr:rowOff>
    </xdr:from>
    <xdr:ext cx="1811662" cy="1746250"/>
    <xdr:pic>
      <xdr:nvPicPr>
        <xdr:cNvPr id="97" name="Image 96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4693800" y="0"/>
          <a:ext cx="1811662" cy="1746250"/>
        </a:xfrm>
        <a:prstGeom prst="rect">
          <a:avLst/>
        </a:prstGeom>
      </xdr:spPr>
    </xdr:pic>
    <xdr:clientData/>
  </xdr:oneCellAnchor>
  <xdr:twoCellAnchor>
    <xdr:from>
      <xdr:col>29</xdr:col>
      <xdr:colOff>809614</xdr:colOff>
      <xdr:row>2</xdr:row>
      <xdr:rowOff>142875</xdr:rowOff>
    </xdr:from>
    <xdr:to>
      <xdr:col>31</xdr:col>
      <xdr:colOff>396855</xdr:colOff>
      <xdr:row>3</xdr:row>
      <xdr:rowOff>190502</xdr:rowOff>
    </xdr:to>
    <xdr:grpSp>
      <xdr:nvGrpSpPr>
        <xdr:cNvPr id="98" name="Groupe 97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GrpSpPr/>
      </xdr:nvGrpSpPr>
      <xdr:grpSpPr>
        <a:xfrm>
          <a:off x="69008614" y="650875"/>
          <a:ext cx="6394441" cy="276227"/>
          <a:chOff x="4699000" y="539751"/>
          <a:chExt cx="3396510" cy="247405"/>
        </a:xfrm>
      </xdr:grpSpPr>
      <xdr:sp macro="" textlink="">
        <xdr:nvSpPr>
          <xdr:cNvPr id="99" name="ZoneTexte 98">
            <a:extLst>
              <a:ext uri="{FF2B5EF4-FFF2-40B4-BE49-F238E27FC236}">
                <a16:creationId xmlns:a16="http://schemas.microsoft.com/office/drawing/2014/main" id="{00000000-0008-0000-0C00-000063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00" name="ZoneTexte 99">
            <a:extLst>
              <a:ext uri="{FF2B5EF4-FFF2-40B4-BE49-F238E27FC236}">
                <a16:creationId xmlns:a16="http://schemas.microsoft.com/office/drawing/2014/main" id="{00000000-0008-0000-0C00-000064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27</xdr:col>
      <xdr:colOff>1619250</xdr:colOff>
      <xdr:row>38</xdr:row>
      <xdr:rowOff>47625</xdr:rowOff>
    </xdr:from>
    <xdr:ext cx="678806" cy="702502"/>
    <xdr:pic>
      <xdr:nvPicPr>
        <xdr:cNvPr id="101" name="Image 100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13050" y="14116050"/>
          <a:ext cx="678806" cy="702502"/>
        </a:xfrm>
        <a:prstGeom prst="rect">
          <a:avLst/>
        </a:prstGeom>
      </xdr:spPr>
    </xdr:pic>
    <xdr:clientData/>
  </xdr:oneCellAnchor>
  <xdr:oneCellAnchor>
    <xdr:from>
      <xdr:col>36</xdr:col>
      <xdr:colOff>50802</xdr:colOff>
      <xdr:row>12</xdr:row>
      <xdr:rowOff>19050</xdr:rowOff>
    </xdr:from>
    <xdr:ext cx="1294410" cy="470285"/>
    <xdr:pic>
      <xdr:nvPicPr>
        <xdr:cNvPr id="102" name="Image 10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092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36</xdr:col>
      <xdr:colOff>53974</xdr:colOff>
      <xdr:row>18</xdr:row>
      <xdr:rowOff>25401</xdr:rowOff>
    </xdr:from>
    <xdr:ext cx="1006765" cy="518240"/>
    <xdr:pic>
      <xdr:nvPicPr>
        <xdr:cNvPr id="103" name="Image 102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123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36</xdr:col>
      <xdr:colOff>50799</xdr:colOff>
      <xdr:row>23</xdr:row>
      <xdr:rowOff>38101</xdr:rowOff>
    </xdr:from>
    <xdr:ext cx="1462205" cy="512091"/>
    <xdr:pic>
      <xdr:nvPicPr>
        <xdr:cNvPr id="104" name="Image 103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091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36</xdr:col>
      <xdr:colOff>31750</xdr:colOff>
      <xdr:row>28</xdr:row>
      <xdr:rowOff>60325</xdr:rowOff>
    </xdr:from>
    <xdr:ext cx="1885951" cy="402874"/>
    <xdr:pic>
      <xdr:nvPicPr>
        <xdr:cNvPr id="105" name="Image 104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2901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36</xdr:col>
      <xdr:colOff>82551</xdr:colOff>
      <xdr:row>33</xdr:row>
      <xdr:rowOff>44451</xdr:rowOff>
    </xdr:from>
    <xdr:ext cx="1362988" cy="527659"/>
    <xdr:pic>
      <xdr:nvPicPr>
        <xdr:cNvPr id="106" name="Image 105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409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37</xdr:col>
      <xdr:colOff>1279524</xdr:colOff>
      <xdr:row>8</xdr:row>
      <xdr:rowOff>38099</xdr:rowOff>
    </xdr:from>
    <xdr:ext cx="867833" cy="474133"/>
    <xdr:pic>
      <xdr:nvPicPr>
        <xdr:cNvPr id="107" name="Image 106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894714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38</xdr:col>
      <xdr:colOff>1247775</xdr:colOff>
      <xdr:row>8</xdr:row>
      <xdr:rowOff>92074</xdr:rowOff>
    </xdr:from>
    <xdr:ext cx="910166" cy="410633"/>
    <xdr:pic>
      <xdr:nvPicPr>
        <xdr:cNvPr id="108" name="Image 107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29354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39</xdr:col>
      <xdr:colOff>1184275</xdr:colOff>
      <xdr:row>8</xdr:row>
      <xdr:rowOff>66674</xdr:rowOff>
    </xdr:from>
    <xdr:ext cx="1121834" cy="452967"/>
    <xdr:pic>
      <xdr:nvPicPr>
        <xdr:cNvPr id="109" name="Image 108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63676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40</xdr:col>
      <xdr:colOff>1247774</xdr:colOff>
      <xdr:row>8</xdr:row>
      <xdr:rowOff>53974</xdr:rowOff>
    </xdr:from>
    <xdr:ext cx="804333" cy="474133"/>
    <xdr:pic>
      <xdr:nvPicPr>
        <xdr:cNvPr id="110" name="Image 109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999267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41</xdr:col>
      <xdr:colOff>1231899</xdr:colOff>
      <xdr:row>8</xdr:row>
      <xdr:rowOff>82550</xdr:rowOff>
    </xdr:from>
    <xdr:ext cx="1121833" cy="431800"/>
    <xdr:pic>
      <xdr:nvPicPr>
        <xdr:cNvPr id="111" name="Image 110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4065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36</xdr:col>
      <xdr:colOff>25400</xdr:colOff>
      <xdr:row>8</xdr:row>
      <xdr:rowOff>101600</xdr:rowOff>
    </xdr:from>
    <xdr:ext cx="1627632" cy="392176"/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838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36</xdr:col>
      <xdr:colOff>0</xdr:colOff>
      <xdr:row>0</xdr:row>
      <xdr:rowOff>0</xdr:rowOff>
    </xdr:from>
    <xdr:ext cx="1841500" cy="1775010"/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6258400" y="0"/>
          <a:ext cx="1841500" cy="1775010"/>
        </a:xfrm>
        <a:prstGeom prst="rect">
          <a:avLst/>
        </a:prstGeom>
      </xdr:spPr>
    </xdr:pic>
    <xdr:clientData/>
  </xdr:oneCellAnchor>
  <xdr:twoCellAnchor>
    <xdr:from>
      <xdr:col>38</xdr:col>
      <xdr:colOff>809614</xdr:colOff>
      <xdr:row>2</xdr:row>
      <xdr:rowOff>142875</xdr:rowOff>
    </xdr:from>
    <xdr:to>
      <xdr:col>40</xdr:col>
      <xdr:colOff>396855</xdr:colOff>
      <xdr:row>3</xdr:row>
      <xdr:rowOff>190502</xdr:rowOff>
    </xdr:to>
    <xdr:grpSp>
      <xdr:nvGrpSpPr>
        <xdr:cNvPr id="114" name="Groupe 113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GrpSpPr/>
      </xdr:nvGrpSpPr>
      <xdr:grpSpPr>
        <a:xfrm>
          <a:off x="89976314" y="650875"/>
          <a:ext cx="6394441" cy="276227"/>
          <a:chOff x="4699000" y="539751"/>
          <a:chExt cx="3396510" cy="247405"/>
        </a:xfrm>
      </xdr:grpSpPr>
      <xdr:sp macro="" textlink="">
        <xdr:nvSpPr>
          <xdr:cNvPr id="115" name="ZoneTexte 114">
            <a:extLst>
              <a:ext uri="{FF2B5EF4-FFF2-40B4-BE49-F238E27FC236}">
                <a16:creationId xmlns:a16="http://schemas.microsoft.com/office/drawing/2014/main" id="{00000000-0008-0000-0C00-000073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16" name="ZoneTexte 115">
            <a:extLst>
              <a:ext uri="{FF2B5EF4-FFF2-40B4-BE49-F238E27FC236}">
                <a16:creationId xmlns:a16="http://schemas.microsoft.com/office/drawing/2014/main" id="{00000000-0008-0000-0C00-000074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36</xdr:col>
      <xdr:colOff>1619250</xdr:colOff>
      <xdr:row>38</xdr:row>
      <xdr:rowOff>47625</xdr:rowOff>
    </xdr:from>
    <xdr:ext cx="678806" cy="702502"/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8776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33</xdr:col>
      <xdr:colOff>18383</xdr:colOff>
      <xdr:row>7</xdr:row>
      <xdr:rowOff>95250</xdr:rowOff>
    </xdr:from>
    <xdr:to>
      <xdr:col>35</xdr:col>
      <xdr:colOff>39502</xdr:colOff>
      <xdr:row>35</xdr:row>
      <xdr:rowOff>423819</xdr:rowOff>
    </xdr:to>
    <xdr:grpSp>
      <xdr:nvGrpSpPr>
        <xdr:cNvPr id="118" name="Groupe 117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GrpSpPr/>
      </xdr:nvGrpSpPr>
      <xdr:grpSpPr>
        <a:xfrm>
          <a:off x="81831783" y="1898650"/>
          <a:ext cx="1113319" cy="11618869"/>
          <a:chOff x="18980413" y="1357355"/>
          <a:chExt cx="1031419" cy="11456944"/>
        </a:xfrm>
      </xdr:grpSpPr>
      <xdr:grpSp>
        <xdr:nvGrpSpPr>
          <xdr:cNvPr id="119" name="Groupe 118">
            <a:extLst>
              <a:ext uri="{FF2B5EF4-FFF2-40B4-BE49-F238E27FC236}">
                <a16:creationId xmlns:a16="http://schemas.microsoft.com/office/drawing/2014/main" id="{00000000-0008-0000-0C00-000077000000}"/>
              </a:ext>
            </a:extLst>
          </xdr:cNvPr>
          <xdr:cNvGrpSpPr/>
        </xdr:nvGrpSpPr>
        <xdr:grpSpPr>
          <a:xfrm>
            <a:off x="18980413" y="7746048"/>
            <a:ext cx="1031419" cy="5068251"/>
            <a:chOff x="18973786" y="6527356"/>
            <a:chExt cx="912583" cy="4080318"/>
          </a:xfrm>
        </xdr:grpSpPr>
        <xdr:pic>
          <xdr:nvPicPr>
            <xdr:cNvPr id="125" name="Image 124">
              <a:extLst>
                <a:ext uri="{FF2B5EF4-FFF2-40B4-BE49-F238E27FC236}">
                  <a16:creationId xmlns:a16="http://schemas.microsoft.com/office/drawing/2014/main" id="{00000000-0008-0000-0C00-00007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73786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126" name="Groupe 125">
              <a:extLst>
                <a:ext uri="{FF2B5EF4-FFF2-40B4-BE49-F238E27FC236}">
                  <a16:creationId xmlns:a16="http://schemas.microsoft.com/office/drawing/2014/main" id="{00000000-0008-0000-0C00-00007E000000}"/>
                </a:ext>
              </a:extLst>
            </xdr:cNvPr>
            <xdr:cNvGrpSpPr/>
          </xdr:nvGrpSpPr>
          <xdr:grpSpPr>
            <a:xfrm>
              <a:off x="18989661" y="6527356"/>
              <a:ext cx="896708" cy="2958285"/>
              <a:chOff x="18989661" y="6527356"/>
              <a:chExt cx="896708" cy="2958285"/>
            </a:xfrm>
          </xdr:grpSpPr>
          <xdr:pic>
            <xdr:nvPicPr>
              <xdr:cNvPr id="127" name="Image 126">
                <a:extLst>
                  <a:ext uri="{FF2B5EF4-FFF2-40B4-BE49-F238E27FC236}">
                    <a16:creationId xmlns:a16="http://schemas.microsoft.com/office/drawing/2014/main" id="{00000000-0008-0000-0C00-00007F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99679" y="751761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28" name="Image 127">
                <a:extLst>
                  <a:ext uri="{FF2B5EF4-FFF2-40B4-BE49-F238E27FC236}">
                    <a16:creationId xmlns:a16="http://schemas.microsoft.com/office/drawing/2014/main" id="{00000000-0008-0000-0C00-000080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9661" y="6527356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29" name="Image 128">
                <a:extLst>
                  <a:ext uri="{FF2B5EF4-FFF2-40B4-BE49-F238E27FC236}">
                    <a16:creationId xmlns:a16="http://schemas.microsoft.com/office/drawing/2014/main" id="{00000000-0008-0000-0C00-00008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91094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121" name="Image 120">
            <a:extLst>
              <a:ext uri="{FF2B5EF4-FFF2-40B4-BE49-F238E27FC236}">
                <a16:creationId xmlns:a16="http://schemas.microsoft.com/office/drawing/2014/main" id="{00000000-0008-0000-0C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122" name="Image 121">
            <a:extLst>
              <a:ext uri="{FF2B5EF4-FFF2-40B4-BE49-F238E27FC236}">
                <a16:creationId xmlns:a16="http://schemas.microsoft.com/office/drawing/2014/main" id="{00000000-0008-0000-0C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123" name="Image 122">
            <a:extLst>
              <a:ext uri="{FF2B5EF4-FFF2-40B4-BE49-F238E27FC236}">
                <a16:creationId xmlns:a16="http://schemas.microsoft.com/office/drawing/2014/main" id="{00000000-0008-0000-0C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twoCellAnchor>
    <xdr:from>
      <xdr:col>42</xdr:col>
      <xdr:colOff>9557</xdr:colOff>
      <xdr:row>7</xdr:row>
      <xdr:rowOff>111125</xdr:rowOff>
    </xdr:from>
    <xdr:to>
      <xdr:col>44</xdr:col>
      <xdr:colOff>39478</xdr:colOff>
      <xdr:row>35</xdr:row>
      <xdr:rowOff>439694</xdr:rowOff>
    </xdr:to>
    <xdr:grpSp>
      <xdr:nvGrpSpPr>
        <xdr:cNvPr id="130" name="Groupe 129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GrpSpPr/>
      </xdr:nvGrpSpPr>
      <xdr:grpSpPr>
        <a:xfrm>
          <a:off x="102790657" y="1914525"/>
          <a:ext cx="1122121" cy="11618869"/>
          <a:chOff x="18986500" y="1357355"/>
          <a:chExt cx="1039011" cy="11456944"/>
        </a:xfrm>
      </xdr:grpSpPr>
      <xdr:grpSp>
        <xdr:nvGrpSpPr>
          <xdr:cNvPr id="131" name="Groupe 130">
            <a:extLst>
              <a:ext uri="{FF2B5EF4-FFF2-40B4-BE49-F238E27FC236}">
                <a16:creationId xmlns:a16="http://schemas.microsoft.com/office/drawing/2014/main" id="{00000000-0008-0000-0C00-000083000000}"/>
              </a:ext>
            </a:extLst>
          </xdr:cNvPr>
          <xdr:cNvGrpSpPr/>
        </xdr:nvGrpSpPr>
        <xdr:grpSpPr>
          <a:xfrm>
            <a:off x="19007785" y="7683500"/>
            <a:ext cx="1017726" cy="5130799"/>
            <a:chOff x="18998014" y="6477000"/>
            <a:chExt cx="900468" cy="4130674"/>
          </a:xfrm>
        </xdr:grpSpPr>
        <xdr:pic>
          <xdr:nvPicPr>
            <xdr:cNvPr id="137" name="Image 136">
              <a:extLst>
                <a:ext uri="{FF2B5EF4-FFF2-40B4-BE49-F238E27FC236}">
                  <a16:creationId xmlns:a16="http://schemas.microsoft.com/office/drawing/2014/main" id="{00000000-0008-0000-0C00-00008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98014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138" name="Groupe 137">
              <a:extLst>
                <a:ext uri="{FF2B5EF4-FFF2-40B4-BE49-F238E27FC236}">
                  <a16:creationId xmlns:a16="http://schemas.microsoft.com/office/drawing/2014/main" id="{00000000-0008-0000-0C00-00008A000000}"/>
                </a:ext>
              </a:extLst>
            </xdr:cNvPr>
            <xdr:cNvGrpSpPr/>
          </xdr:nvGrpSpPr>
          <xdr:grpSpPr>
            <a:xfrm>
              <a:off x="19000263" y="6477000"/>
              <a:ext cx="898219" cy="3008641"/>
              <a:chOff x="19000263" y="6477000"/>
              <a:chExt cx="898219" cy="3008641"/>
            </a:xfrm>
          </xdr:grpSpPr>
          <xdr:pic>
            <xdr:nvPicPr>
              <xdr:cNvPr id="139" name="Image 138">
                <a:extLst>
                  <a:ext uri="{FF2B5EF4-FFF2-40B4-BE49-F238E27FC236}">
                    <a16:creationId xmlns:a16="http://schemas.microsoft.com/office/drawing/2014/main" id="{00000000-0008-0000-0C00-00008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00263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40" name="Image 139">
                <a:extLst>
                  <a:ext uri="{FF2B5EF4-FFF2-40B4-BE49-F238E27FC236}">
                    <a16:creationId xmlns:a16="http://schemas.microsoft.com/office/drawing/2014/main" id="{00000000-0008-0000-0C00-00008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13309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41" name="Image 140">
                <a:extLst>
                  <a:ext uri="{FF2B5EF4-FFF2-40B4-BE49-F238E27FC236}">
                    <a16:creationId xmlns:a16="http://schemas.microsoft.com/office/drawing/2014/main" id="{00000000-0008-0000-0C00-00008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03207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133" name="Image 132">
            <a:extLst>
              <a:ext uri="{FF2B5EF4-FFF2-40B4-BE49-F238E27FC236}">
                <a16:creationId xmlns:a16="http://schemas.microsoft.com/office/drawing/2014/main" id="{00000000-0008-0000-0C00-00008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134" name="Image 133">
            <a:extLst>
              <a:ext uri="{FF2B5EF4-FFF2-40B4-BE49-F238E27FC236}">
                <a16:creationId xmlns:a16="http://schemas.microsoft.com/office/drawing/2014/main" id="{00000000-0008-0000-0C00-00008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135" name="Image 134">
            <a:extLst>
              <a:ext uri="{FF2B5EF4-FFF2-40B4-BE49-F238E27FC236}">
                <a16:creationId xmlns:a16="http://schemas.microsoft.com/office/drawing/2014/main" id="{00000000-0008-0000-0C00-00008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twoCellAnchor editAs="oneCell">
    <xdr:from>
      <xdr:col>42</xdr:col>
      <xdr:colOff>301625</xdr:colOff>
      <xdr:row>18</xdr:row>
      <xdr:rowOff>126999</xdr:rowOff>
    </xdr:from>
    <xdr:to>
      <xdr:col>43</xdr:col>
      <xdr:colOff>317500</xdr:colOff>
      <xdr:row>19</xdr:row>
      <xdr:rowOff>282564</xdr:rowOff>
    </xdr:to>
    <xdr:pic>
      <xdr:nvPicPr>
        <xdr:cNvPr id="143" name="Image 142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301625</xdr:colOff>
      <xdr:row>18</xdr:row>
      <xdr:rowOff>126999</xdr:rowOff>
    </xdr:from>
    <xdr:to>
      <xdr:col>34</xdr:col>
      <xdr:colOff>317500</xdr:colOff>
      <xdr:row>19</xdr:row>
      <xdr:rowOff>282564</xdr:rowOff>
    </xdr:to>
    <xdr:pic>
      <xdr:nvPicPr>
        <xdr:cNvPr id="144" name="Image 143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301625</xdr:colOff>
      <xdr:row>18</xdr:row>
      <xdr:rowOff>126999</xdr:rowOff>
    </xdr:from>
    <xdr:to>
      <xdr:col>25</xdr:col>
      <xdr:colOff>317500</xdr:colOff>
      <xdr:row>19</xdr:row>
      <xdr:rowOff>282564</xdr:rowOff>
    </xdr:to>
    <xdr:pic>
      <xdr:nvPicPr>
        <xdr:cNvPr id="145" name="Image 144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301625</xdr:colOff>
      <xdr:row>18</xdr:row>
      <xdr:rowOff>126999</xdr:rowOff>
    </xdr:from>
    <xdr:to>
      <xdr:col>16</xdr:col>
      <xdr:colOff>317500</xdr:colOff>
      <xdr:row>19</xdr:row>
      <xdr:rowOff>282564</xdr:rowOff>
    </xdr:to>
    <xdr:pic>
      <xdr:nvPicPr>
        <xdr:cNvPr id="146" name="Image 145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301625</xdr:colOff>
      <xdr:row>18</xdr:row>
      <xdr:rowOff>126999</xdr:rowOff>
    </xdr:from>
    <xdr:to>
      <xdr:col>7</xdr:col>
      <xdr:colOff>317500</xdr:colOff>
      <xdr:row>19</xdr:row>
      <xdr:rowOff>282564</xdr:rowOff>
    </xdr:to>
    <xdr:pic>
      <xdr:nvPicPr>
        <xdr:cNvPr id="148" name="Image 147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20</xdr:row>
      <xdr:rowOff>365125</xdr:rowOff>
    </xdr:from>
    <xdr:to>
      <xdr:col>8</xdr:col>
      <xdr:colOff>15875</xdr:colOff>
      <xdr:row>23</xdr:row>
      <xdr:rowOff>118448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0" y="67945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63500</xdr:colOff>
      <xdr:row>20</xdr:row>
      <xdr:rowOff>428625</xdr:rowOff>
    </xdr:from>
    <xdr:to>
      <xdr:col>17</xdr:col>
      <xdr:colOff>0</xdr:colOff>
      <xdr:row>23</xdr:row>
      <xdr:rowOff>181948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0" y="68580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20</xdr:row>
      <xdr:rowOff>365125</xdr:rowOff>
    </xdr:from>
    <xdr:to>
      <xdr:col>25</xdr:col>
      <xdr:colOff>555625</xdr:colOff>
      <xdr:row>23</xdr:row>
      <xdr:rowOff>118448</xdr:rowOff>
    </xdr:to>
    <xdr:pic>
      <xdr:nvPicPr>
        <xdr:cNvPr id="153" name="Image 152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3375" y="67945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63500</xdr:colOff>
      <xdr:row>20</xdr:row>
      <xdr:rowOff>381000</xdr:rowOff>
    </xdr:from>
    <xdr:to>
      <xdr:col>35</xdr:col>
      <xdr:colOff>0</xdr:colOff>
      <xdr:row>23</xdr:row>
      <xdr:rowOff>134323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7500" y="6810375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63500</xdr:colOff>
      <xdr:row>20</xdr:row>
      <xdr:rowOff>428625</xdr:rowOff>
    </xdr:from>
    <xdr:to>
      <xdr:col>44</xdr:col>
      <xdr:colOff>0</xdr:colOff>
      <xdr:row>23</xdr:row>
      <xdr:rowOff>181948</xdr:rowOff>
    </xdr:to>
    <xdr:pic>
      <xdr:nvPicPr>
        <xdr:cNvPr id="156" name="Image 155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95750" y="68580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539151</xdr:colOff>
      <xdr:row>1</xdr:row>
      <xdr:rowOff>107830</xdr:rowOff>
    </xdr:from>
    <xdr:to>
      <xdr:col>1</xdr:col>
      <xdr:colOff>1097275</xdr:colOff>
      <xdr:row>1</xdr:row>
      <xdr:rowOff>675614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4ADE152-B4B2-0843-BCDA-1B499F018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39151" y="323730"/>
          <a:ext cx="558124" cy="567784"/>
        </a:xfrm>
        <a:prstGeom prst="rect">
          <a:avLst/>
        </a:prstGeom>
      </xdr:spPr>
    </xdr:pic>
    <xdr:clientData/>
  </xdr:twoCellAnchor>
  <xdr:twoCellAnchor editAs="oneCell">
    <xdr:from>
      <xdr:col>1</xdr:col>
      <xdr:colOff>1050636</xdr:colOff>
      <xdr:row>1</xdr:row>
      <xdr:rowOff>138546</xdr:rowOff>
    </xdr:from>
    <xdr:to>
      <xdr:col>1</xdr:col>
      <xdr:colOff>1550720</xdr:colOff>
      <xdr:row>1</xdr:row>
      <xdr:rowOff>644842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E6DA5A6-6F2C-194F-9517-B5A9F1738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581727" y="357910"/>
          <a:ext cx="500084" cy="506296"/>
        </a:xfrm>
        <a:prstGeom prst="ellipse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27979</xdr:colOff>
      <xdr:row>0</xdr:row>
      <xdr:rowOff>18061</xdr:rowOff>
    </xdr:from>
    <xdr:to>
      <xdr:col>27</xdr:col>
      <xdr:colOff>1075906</xdr:colOff>
      <xdr:row>32</xdr:row>
      <xdr:rowOff>175522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0A11936-8CCD-4AD6-9AD3-7936149D7C1D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81297" y="18061"/>
          <a:ext cx="7074654" cy="1018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58883</xdr:colOff>
      <xdr:row>0</xdr:row>
      <xdr:rowOff>45523</xdr:rowOff>
    </xdr:from>
    <xdr:to>
      <xdr:col>21</xdr:col>
      <xdr:colOff>6928</xdr:colOff>
      <xdr:row>33</xdr:row>
      <xdr:rowOff>2959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4A814E3-821D-43D2-BACD-975DFBB2CFB8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94428" y="45523"/>
          <a:ext cx="7065818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50471</xdr:colOff>
      <xdr:row>0</xdr:row>
      <xdr:rowOff>34637</xdr:rowOff>
    </xdr:from>
    <xdr:to>
      <xdr:col>13</xdr:col>
      <xdr:colOff>1073727</xdr:colOff>
      <xdr:row>32</xdr:row>
      <xdr:rowOff>192098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83AD390-822F-4459-A56D-9599512699EA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8244" y="34637"/>
          <a:ext cx="704998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48692</xdr:rowOff>
    </xdr:from>
    <xdr:to>
      <xdr:col>6</xdr:col>
      <xdr:colOff>1039091</xdr:colOff>
      <xdr:row>32</xdr:row>
      <xdr:rowOff>196628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8DD4DBD-8811-4762-9402-5DA72738C8BC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692"/>
          <a:ext cx="7065818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43AEDF52-E2B1-05D4-0B03-42B5ABC14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3886" y="331965"/>
          <a:ext cx="866642" cy="893935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983E3DD1-6C9E-3F2E-0922-6F624E61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5297" y="2323829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691EA53-3156-1340-8082-CAB823190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2966" y="335753"/>
          <a:ext cx="866642" cy="895811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815820</xdr:colOff>
      <xdr:row>8</xdr:row>
      <xdr:rowOff>21908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BC7CDA14-B687-8349-A04E-BCF685DC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80569" y="2327617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5A226885-6ADE-CE40-928F-FDE72CD24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5793" y="339537"/>
          <a:ext cx="866642" cy="895811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837843</xdr:colOff>
      <xdr:row>8</xdr:row>
      <xdr:rowOff>25692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B138A1DD-B2F2-D846-B253-53926ED25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96374" y="2331401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7635686-3183-2848-8B67-B2F74D4D7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48086" y="343321"/>
          <a:ext cx="866642" cy="895811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825750</xdr:colOff>
      <xdr:row>8</xdr:row>
      <xdr:rowOff>29476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5221858D-8495-7F49-A110-1D95C696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98667" y="2335185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611062</xdr:colOff>
      <xdr:row>27</xdr:row>
      <xdr:rowOff>3761</xdr:rowOff>
    </xdr:from>
    <xdr:to>
      <xdr:col>6</xdr:col>
      <xdr:colOff>718132</xdr:colOff>
      <xdr:row>31</xdr:row>
      <xdr:rowOff>163114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1762C39-0552-6D47-BA90-4149032F3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0627" y="9031804"/>
          <a:ext cx="1200375" cy="797114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609614</xdr:colOff>
      <xdr:row>26</xdr:row>
      <xdr:rowOff>181476</xdr:rowOff>
    </xdr:from>
    <xdr:to>
      <xdr:col>13</xdr:col>
      <xdr:colOff>716686</xdr:colOff>
      <xdr:row>31</xdr:row>
      <xdr:rowOff>150329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1E09B21-322D-2143-A64F-4D22C1D7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35353" y="9019019"/>
          <a:ext cx="1200376" cy="797114"/>
        </a:xfrm>
        <a:prstGeom prst="rect">
          <a:avLst/>
        </a:prstGeom>
      </xdr:spPr>
    </xdr:pic>
    <xdr:clientData/>
  </xdr:twoCellAnchor>
  <xdr:twoCellAnchor editAs="oneCell">
    <xdr:from>
      <xdr:col>19</xdr:col>
      <xdr:colOff>608454</xdr:colOff>
      <xdr:row>26</xdr:row>
      <xdr:rowOff>185679</xdr:rowOff>
    </xdr:from>
    <xdr:to>
      <xdr:col>20</xdr:col>
      <xdr:colOff>715526</xdr:colOff>
      <xdr:row>31</xdr:row>
      <xdr:rowOff>164195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11D05779-5CFF-0F41-BB0B-2AF271187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14644" y="9020938"/>
          <a:ext cx="1204089" cy="806205"/>
        </a:xfrm>
        <a:prstGeom prst="rect">
          <a:avLst/>
        </a:prstGeom>
      </xdr:spPr>
    </xdr:pic>
    <xdr:clientData/>
  </xdr:twoCellAnchor>
  <xdr:twoCellAnchor editAs="oneCell">
    <xdr:from>
      <xdr:col>26</xdr:col>
      <xdr:colOff>610261</xdr:colOff>
      <xdr:row>26</xdr:row>
      <xdr:rowOff>188758</xdr:rowOff>
    </xdr:from>
    <xdr:to>
      <xdr:col>27</xdr:col>
      <xdr:colOff>717333</xdr:colOff>
      <xdr:row>31</xdr:row>
      <xdr:rowOff>157611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21FDE91-6ACE-B14F-88F9-E83EB5B92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83192" y="9024017"/>
          <a:ext cx="1204089" cy="796542"/>
        </a:xfrm>
        <a:prstGeom prst="rect">
          <a:avLst/>
        </a:prstGeom>
      </xdr:spPr>
    </xdr:pic>
    <xdr:clientData/>
  </xdr:twoCellAnchor>
  <xdr:twoCellAnchor editAs="oneCell">
    <xdr:from>
      <xdr:col>0</xdr:col>
      <xdr:colOff>503671</xdr:colOff>
      <xdr:row>0</xdr:row>
      <xdr:rowOff>467591</xdr:rowOff>
    </xdr:from>
    <xdr:to>
      <xdr:col>1</xdr:col>
      <xdr:colOff>144842</xdr:colOff>
      <xdr:row>1</xdr:row>
      <xdr:rowOff>70286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FBE3F46B-1948-F7A9-A831-991A34F76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503671" y="467591"/>
          <a:ext cx="73221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529071</xdr:colOff>
      <xdr:row>0</xdr:row>
      <xdr:rowOff>492991</xdr:rowOff>
    </xdr:from>
    <xdr:to>
      <xdr:col>8</xdr:col>
      <xdr:colOff>170242</xdr:colOff>
      <xdr:row>1</xdr:row>
      <xdr:rowOff>95686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C9CCA98-17D6-2D48-B186-C3E8D7C86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7646844" y="492991"/>
          <a:ext cx="73221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490971</xdr:colOff>
      <xdr:row>0</xdr:row>
      <xdr:rowOff>454891</xdr:rowOff>
    </xdr:from>
    <xdr:to>
      <xdr:col>15</xdr:col>
      <xdr:colOff>136471</xdr:colOff>
      <xdr:row>1</xdr:row>
      <xdr:rowOff>57586</xdr:rowOff>
    </xdr:to>
    <xdr:pic>
      <xdr:nvPicPr>
        <xdr:cNvPr id="4" name="Image 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49540FC2-18E4-684D-960F-C626E8635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14726516" y="454891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484621</xdr:colOff>
      <xdr:row>0</xdr:row>
      <xdr:rowOff>480291</xdr:rowOff>
    </xdr:from>
    <xdr:to>
      <xdr:col>22</xdr:col>
      <xdr:colOff>130121</xdr:colOff>
      <xdr:row>1</xdr:row>
      <xdr:rowOff>82986</xdr:rowOff>
    </xdr:to>
    <xdr:pic>
      <xdr:nvPicPr>
        <xdr:cNvPr id="5" name="Image 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DDB6463-94E4-5B4F-9DB6-0FB653A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21837939" y="480291"/>
          <a:ext cx="736546" cy="745695"/>
        </a:xfrm>
        <a:prstGeom prst="ellipse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45297</xdr:colOff>
      <xdr:row>0</xdr:row>
      <xdr:rowOff>52696</xdr:rowOff>
    </xdr:from>
    <xdr:to>
      <xdr:col>27</xdr:col>
      <xdr:colOff>987138</xdr:colOff>
      <xdr:row>33</xdr:row>
      <xdr:rowOff>2339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32BF1A9-2551-4B9A-8A5F-BDFD873E9C53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98615" y="52696"/>
          <a:ext cx="6968568" cy="1018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58883</xdr:colOff>
      <xdr:row>0</xdr:row>
      <xdr:rowOff>28204</xdr:rowOff>
    </xdr:from>
    <xdr:to>
      <xdr:col>20</xdr:col>
      <xdr:colOff>992019</xdr:colOff>
      <xdr:row>32</xdr:row>
      <xdr:rowOff>185665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7DDB445-8F94-4FA8-92AF-215EB5491327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94428" y="28204"/>
          <a:ext cx="6959864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102426</xdr:colOff>
      <xdr:row>0</xdr:row>
      <xdr:rowOff>34636</xdr:rowOff>
    </xdr:from>
    <xdr:to>
      <xdr:col>13</xdr:col>
      <xdr:colOff>1035563</xdr:colOff>
      <xdr:row>32</xdr:row>
      <xdr:rowOff>192097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7772BD6-11AE-42DF-8A00-76D5B49F28B4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0199" y="34636"/>
          <a:ext cx="6959864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69274</xdr:colOff>
      <xdr:row>0</xdr:row>
      <xdr:rowOff>48691</xdr:rowOff>
    </xdr:from>
    <xdr:to>
      <xdr:col>6</xdr:col>
      <xdr:colOff>1002411</xdr:colOff>
      <xdr:row>32</xdr:row>
      <xdr:rowOff>196627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717D1C0-86A3-47E6-B407-DED06621C12E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4" y="48691"/>
          <a:ext cx="6959864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83F4E01-565B-894A-9909-0509E958C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E6F8898-16E0-CD4E-8214-E9FF16DB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6273395-49B3-E448-B0E0-93D84B0C2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954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815819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E1E2685-1372-1144-8FE2-59FA0067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770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BA4F4D9-AB8A-CB46-8AB7-B9C1029EC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230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837844</xdr:colOff>
      <xdr:row>8</xdr:row>
      <xdr:rowOff>25692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5ADBBF6A-930C-6C49-8F99-54A4AD08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80161" y="2333292"/>
          <a:ext cx="70890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EED72EF-D221-9644-A078-6484D8617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118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A0E5D0A1-8BA7-1C44-B258-D52BC890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68133" y="2337076"/>
          <a:ext cx="70971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601036</xdr:colOff>
      <xdr:row>27</xdr:row>
      <xdr:rowOff>2593</xdr:rowOff>
    </xdr:from>
    <xdr:to>
      <xdr:col>6</xdr:col>
      <xdr:colOff>711281</xdr:colOff>
      <xdr:row>31</xdr:row>
      <xdr:rowOff>158230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DCE4D09-AB82-D04A-9A44-C4A0EB7BE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0601" y="9030636"/>
          <a:ext cx="1203550" cy="793398"/>
        </a:xfrm>
        <a:prstGeom prst="rect">
          <a:avLst/>
        </a:prstGeom>
      </xdr:spPr>
    </xdr:pic>
    <xdr:clientData/>
  </xdr:twoCellAnchor>
  <xdr:twoCellAnchor editAs="oneCell">
    <xdr:from>
      <xdr:col>12</xdr:col>
      <xdr:colOff>618394</xdr:colOff>
      <xdr:row>26</xdr:row>
      <xdr:rowOff>188584</xdr:rowOff>
    </xdr:from>
    <xdr:to>
      <xdr:col>13</xdr:col>
      <xdr:colOff>715941</xdr:colOff>
      <xdr:row>31</xdr:row>
      <xdr:rowOff>153721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701F624-FF59-9D43-8249-0DDF78BF3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4133" y="9026127"/>
          <a:ext cx="1190851" cy="793398"/>
        </a:xfrm>
        <a:prstGeom prst="rect">
          <a:avLst/>
        </a:prstGeom>
      </xdr:spPr>
    </xdr:pic>
    <xdr:clientData/>
  </xdr:twoCellAnchor>
  <xdr:twoCellAnchor editAs="oneCell">
    <xdr:from>
      <xdr:col>19</xdr:col>
      <xdr:colOff>608664</xdr:colOff>
      <xdr:row>27</xdr:row>
      <xdr:rowOff>1867</xdr:rowOff>
    </xdr:from>
    <xdr:to>
      <xdr:col>20</xdr:col>
      <xdr:colOff>715736</xdr:colOff>
      <xdr:row>31</xdr:row>
      <xdr:rowOff>157504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E2772AA5-EB5D-9E4C-AF08-60FF4A96D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90577" y="9029910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26</xdr:col>
      <xdr:colOff>612444</xdr:colOff>
      <xdr:row>26</xdr:row>
      <xdr:rowOff>174358</xdr:rowOff>
    </xdr:from>
    <xdr:to>
      <xdr:col>27</xdr:col>
      <xdr:colOff>719516</xdr:colOff>
      <xdr:row>31</xdr:row>
      <xdr:rowOff>139495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DF27F971-C578-A24D-B028-537396B80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0531" y="9011901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0</xdr:col>
      <xdr:colOff>562903</xdr:colOff>
      <xdr:row>0</xdr:row>
      <xdr:rowOff>531705</xdr:rowOff>
    </xdr:from>
    <xdr:to>
      <xdr:col>1</xdr:col>
      <xdr:colOff>208404</xdr:colOff>
      <xdr:row>1</xdr:row>
      <xdr:rowOff>134400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E48B010B-BD1C-F241-BC78-ED133E310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562903" y="531705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580197</xdr:colOff>
      <xdr:row>0</xdr:row>
      <xdr:rowOff>508467</xdr:rowOff>
    </xdr:from>
    <xdr:to>
      <xdr:col>8</xdr:col>
      <xdr:colOff>225698</xdr:colOff>
      <xdr:row>1</xdr:row>
      <xdr:rowOff>111162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B82E3D39-5E98-1948-ABC5-4F84691DE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7697970" y="508467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570469</xdr:colOff>
      <xdr:row>0</xdr:row>
      <xdr:rowOff>525761</xdr:rowOff>
    </xdr:from>
    <xdr:to>
      <xdr:col>15</xdr:col>
      <xdr:colOff>215969</xdr:colOff>
      <xdr:row>1</xdr:row>
      <xdr:rowOff>128456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7030448-2A19-5B41-9A4C-54FA21A3D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14806014" y="525761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574253</xdr:colOff>
      <xdr:row>0</xdr:row>
      <xdr:rowOff>502523</xdr:rowOff>
    </xdr:from>
    <xdr:to>
      <xdr:col>22</xdr:col>
      <xdr:colOff>219753</xdr:colOff>
      <xdr:row>1</xdr:row>
      <xdr:rowOff>105218</xdr:rowOff>
    </xdr:to>
    <xdr:pic>
      <xdr:nvPicPr>
        <xdr:cNvPr id="26" name="Image 25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B8F73D6-7348-8640-8525-54E75B370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21927571" y="502523"/>
          <a:ext cx="736546" cy="745695"/>
        </a:xfrm>
        <a:prstGeom prst="ellipse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54135</xdr:rowOff>
    </xdr:from>
    <xdr:to>
      <xdr:col>6</xdr:col>
      <xdr:colOff>1073470</xdr:colOff>
      <xdr:row>33</xdr:row>
      <xdr:rowOff>66938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18D7CC4-43C9-42F4-B467-C34BEFC498BC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" y="54135"/>
          <a:ext cx="7082879" cy="10247848"/>
        </a:xfrm>
        <a:prstGeom prst="rect">
          <a:avLst/>
        </a:prstGeom>
      </xdr:spPr>
    </xdr:pic>
    <xdr:clientData/>
  </xdr:twoCellAnchor>
  <xdr:twoCellAnchor editAs="oneCell">
    <xdr:from>
      <xdr:col>21</xdr:col>
      <xdr:colOff>6461</xdr:colOff>
      <xdr:row>0</xdr:row>
      <xdr:rowOff>121228</xdr:rowOff>
    </xdr:from>
    <xdr:to>
      <xdr:col>27</xdr:col>
      <xdr:colOff>1082989</xdr:colOff>
      <xdr:row>33</xdr:row>
      <xdr:rowOff>134031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A8054FE-74C2-4C87-B48B-34750BF01AD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9779" y="121228"/>
          <a:ext cx="7103255" cy="10247848"/>
        </a:xfrm>
        <a:prstGeom prst="rect">
          <a:avLst/>
        </a:prstGeom>
      </xdr:spPr>
    </xdr:pic>
    <xdr:clientData/>
  </xdr:twoCellAnchor>
  <xdr:twoCellAnchor editAs="oneCell">
    <xdr:from>
      <xdr:col>14</xdr:col>
      <xdr:colOff>69274</xdr:colOff>
      <xdr:row>0</xdr:row>
      <xdr:rowOff>102920</xdr:rowOff>
    </xdr:from>
    <xdr:to>
      <xdr:col>20</xdr:col>
      <xdr:colOff>1039092</xdr:colOff>
      <xdr:row>33</xdr:row>
      <xdr:rowOff>115723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9F632A5-8658-44F3-8BEA-D3805E864D1A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04819" y="102920"/>
          <a:ext cx="6996546" cy="10247848"/>
        </a:xfrm>
        <a:prstGeom prst="rect">
          <a:avLst/>
        </a:prstGeom>
      </xdr:spPr>
    </xdr:pic>
    <xdr:clientData/>
  </xdr:twoCellAnchor>
  <xdr:twoCellAnchor editAs="oneCell">
    <xdr:from>
      <xdr:col>7</xdr:col>
      <xdr:colOff>37227</xdr:colOff>
      <xdr:row>0</xdr:row>
      <xdr:rowOff>92035</xdr:rowOff>
    </xdr:from>
    <xdr:to>
      <xdr:col>13</xdr:col>
      <xdr:colOff>1073728</xdr:colOff>
      <xdr:row>33</xdr:row>
      <xdr:rowOff>104838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8E11E32-0AFB-4B1D-84F3-0105B5752F49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5000" y="92035"/>
          <a:ext cx="7063228" cy="1024784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34C38E-C653-9241-895E-11CD6790B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B07D295-CE4C-7143-84F9-34C3083A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1A02370-D609-0D47-9664-60B77E83B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46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815819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AB534DFD-B176-B346-B75E-515583DC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262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184111D-D617-054B-8A05-D7A5DED3C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22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837844</xdr:colOff>
      <xdr:row>8</xdr:row>
      <xdr:rowOff>25692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B474F71-8453-AB44-BDD3-DCFEEE57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29361" y="2333292"/>
          <a:ext cx="70890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FACFDB8-F1E6-1648-91B2-88308B44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610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BAC21F32-8D1F-AD49-ABB6-6055B43A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17333" y="2337076"/>
          <a:ext cx="709716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617601</xdr:colOff>
      <xdr:row>27</xdr:row>
      <xdr:rowOff>2592</xdr:rowOff>
    </xdr:from>
    <xdr:to>
      <xdr:col>6</xdr:col>
      <xdr:colOff>727846</xdr:colOff>
      <xdr:row>31</xdr:row>
      <xdr:rowOff>158229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2FDD879-C85F-6B45-89F6-6CA5DE565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7166" y="9030635"/>
          <a:ext cx="1203550" cy="793398"/>
        </a:xfrm>
        <a:prstGeom prst="rect">
          <a:avLst/>
        </a:prstGeom>
      </xdr:spPr>
    </xdr:pic>
    <xdr:clientData/>
  </xdr:twoCellAnchor>
  <xdr:twoCellAnchor editAs="oneCell">
    <xdr:from>
      <xdr:col>12</xdr:col>
      <xdr:colOff>618397</xdr:colOff>
      <xdr:row>26</xdr:row>
      <xdr:rowOff>188589</xdr:rowOff>
    </xdr:from>
    <xdr:to>
      <xdr:col>13</xdr:col>
      <xdr:colOff>715944</xdr:colOff>
      <xdr:row>31</xdr:row>
      <xdr:rowOff>153726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0FCA124-B812-BA4E-81E8-C1CC3DFB6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4136" y="9026132"/>
          <a:ext cx="1190851" cy="793398"/>
        </a:xfrm>
        <a:prstGeom prst="rect">
          <a:avLst/>
        </a:prstGeom>
      </xdr:spPr>
    </xdr:pic>
    <xdr:clientData/>
  </xdr:twoCellAnchor>
  <xdr:twoCellAnchor editAs="oneCell">
    <xdr:from>
      <xdr:col>19</xdr:col>
      <xdr:colOff>622179</xdr:colOff>
      <xdr:row>26</xdr:row>
      <xdr:rowOff>175807</xdr:rowOff>
    </xdr:from>
    <xdr:to>
      <xdr:col>20</xdr:col>
      <xdr:colOff>729251</xdr:colOff>
      <xdr:row>31</xdr:row>
      <xdr:rowOff>140944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F19707B-B495-2946-9B38-0EC80E0D0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04092" y="9013350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26</xdr:col>
      <xdr:colOff>592833</xdr:colOff>
      <xdr:row>26</xdr:row>
      <xdr:rowOff>179592</xdr:rowOff>
    </xdr:from>
    <xdr:to>
      <xdr:col>27</xdr:col>
      <xdr:colOff>699905</xdr:colOff>
      <xdr:row>31</xdr:row>
      <xdr:rowOff>144729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C3BC611-2B9C-FA4B-9E6C-C83A9F97A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30920" y="9017135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7</xdr:col>
      <xdr:colOff>437868</xdr:colOff>
      <xdr:row>0</xdr:row>
      <xdr:rowOff>483558</xdr:rowOff>
    </xdr:from>
    <xdr:to>
      <xdr:col>8</xdr:col>
      <xdr:colOff>83369</xdr:colOff>
      <xdr:row>1</xdr:row>
      <xdr:rowOff>86253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36A665E3-D857-9C43-880F-23D6FB752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7555641" y="483558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0</xdr:col>
      <xdr:colOff>441651</xdr:colOff>
      <xdr:row>0</xdr:row>
      <xdr:rowOff>500852</xdr:rowOff>
    </xdr:from>
    <xdr:to>
      <xdr:col>1</xdr:col>
      <xdr:colOff>87152</xdr:colOff>
      <xdr:row>1</xdr:row>
      <xdr:rowOff>103547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DDBD916C-4AD6-2E43-B640-46AACFA08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441651" y="500852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458945</xdr:colOff>
      <xdr:row>0</xdr:row>
      <xdr:rowOff>464103</xdr:rowOff>
    </xdr:from>
    <xdr:to>
      <xdr:col>15</xdr:col>
      <xdr:colOff>100116</xdr:colOff>
      <xdr:row>1</xdr:row>
      <xdr:rowOff>66798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10669BC-5713-4249-A32F-D985E7564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14694490" y="464103"/>
          <a:ext cx="732217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503260</xdr:colOff>
      <xdr:row>0</xdr:row>
      <xdr:rowOff>454375</xdr:rowOff>
    </xdr:from>
    <xdr:to>
      <xdr:col>22</xdr:col>
      <xdr:colOff>144431</xdr:colOff>
      <xdr:row>1</xdr:row>
      <xdr:rowOff>57070</xdr:rowOff>
    </xdr:to>
    <xdr:pic>
      <xdr:nvPicPr>
        <xdr:cNvPr id="26" name="Image 25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7BE5AB2-4692-3C4E-A1AA-417043348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21856578" y="454375"/>
          <a:ext cx="732217" cy="745695"/>
        </a:xfrm>
        <a:prstGeom prst="ellipse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40347</xdr:colOff>
      <xdr:row>0</xdr:row>
      <xdr:rowOff>40821</xdr:rowOff>
    </xdr:from>
    <xdr:to>
      <xdr:col>27</xdr:col>
      <xdr:colOff>1062951</xdr:colOff>
      <xdr:row>32</xdr:row>
      <xdr:rowOff>169830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3C7E35BF-7BAB-43B3-9B73-4C051B7A7A35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4061" y="40821"/>
          <a:ext cx="7104997" cy="1018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48985</xdr:colOff>
      <xdr:row>0</xdr:row>
      <xdr:rowOff>16329</xdr:rowOff>
    </xdr:from>
    <xdr:to>
      <xdr:col>20</xdr:col>
      <xdr:colOff>1062715</xdr:colOff>
      <xdr:row>32</xdr:row>
      <xdr:rowOff>145338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5CAB5EC-37EA-4912-91C1-A71DAB2FB5C8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8128" y="16329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0</xdr:row>
      <xdr:rowOff>5443</xdr:rowOff>
    </xdr:from>
    <xdr:to>
      <xdr:col>13</xdr:col>
      <xdr:colOff>1051830</xdr:colOff>
      <xdr:row>32</xdr:row>
      <xdr:rowOff>134452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AA05EAD5-7910-4018-93C2-A4D858A159C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2671" y="5443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0</xdr:row>
      <xdr:rowOff>19498</xdr:rowOff>
    </xdr:from>
    <xdr:to>
      <xdr:col>6</xdr:col>
      <xdr:colOff>1068158</xdr:colOff>
      <xdr:row>32</xdr:row>
      <xdr:rowOff>148507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AEFEE7B-CB66-44AD-BFD9-C9E1C086BBD8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8" y="19498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26848D7-D5F2-A24F-B028-108EBA6BF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65D99A9-AE30-7F46-8260-7C1E5C36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F5EE6FC-7831-0947-B3DC-607E73FD9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46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815820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8804061-FCA8-DD48-96CA-CF05F7B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262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FD1124B-50F8-814F-96A9-DEB5F7EB9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22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837842</xdr:colOff>
      <xdr:row>8</xdr:row>
      <xdr:rowOff>25692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892E3E07-F880-024E-8C06-58BF85D4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29361" y="2333292"/>
          <a:ext cx="70890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46FDE96-03DF-A74F-BB18-3C667139B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610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A0532F35-F970-2947-A91A-F7AD2D52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17333" y="2337076"/>
          <a:ext cx="709716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633629</xdr:colOff>
      <xdr:row>26</xdr:row>
      <xdr:rowOff>184790</xdr:rowOff>
    </xdr:from>
    <xdr:to>
      <xdr:col>6</xdr:col>
      <xdr:colOff>721651</xdr:colOff>
      <xdr:row>31</xdr:row>
      <xdr:rowOff>156445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E46B152-4263-3A47-B141-5612A3C79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1283" y="9021059"/>
          <a:ext cx="1187060" cy="799598"/>
        </a:xfrm>
        <a:prstGeom prst="rect">
          <a:avLst/>
        </a:prstGeom>
      </xdr:spPr>
    </xdr:pic>
    <xdr:clientData/>
  </xdr:twoCellAnchor>
  <xdr:twoCellAnchor editAs="oneCell">
    <xdr:from>
      <xdr:col>12</xdr:col>
      <xdr:colOff>608383</xdr:colOff>
      <xdr:row>26</xdr:row>
      <xdr:rowOff>187993</xdr:rowOff>
    </xdr:from>
    <xdr:to>
      <xdr:col>13</xdr:col>
      <xdr:colOff>715455</xdr:colOff>
      <xdr:row>31</xdr:row>
      <xdr:rowOff>159648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5E683A3E-1F0B-8D4F-A3DC-DA584323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1768" y="9024262"/>
          <a:ext cx="1206110" cy="799598"/>
        </a:xfrm>
        <a:prstGeom prst="rect">
          <a:avLst/>
        </a:prstGeom>
      </xdr:spPr>
    </xdr:pic>
    <xdr:clientData/>
  </xdr:twoCellAnchor>
  <xdr:twoCellAnchor editAs="oneCell">
    <xdr:from>
      <xdr:col>19</xdr:col>
      <xdr:colOff>606558</xdr:colOff>
      <xdr:row>27</xdr:row>
      <xdr:rowOff>7460</xdr:rowOff>
    </xdr:from>
    <xdr:to>
      <xdr:col>20</xdr:col>
      <xdr:colOff>713628</xdr:colOff>
      <xdr:row>31</xdr:row>
      <xdr:rowOff>169615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1168E38-0BA1-FE41-B83B-942B7E00C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05673" y="9034229"/>
          <a:ext cx="1206109" cy="799598"/>
        </a:xfrm>
        <a:prstGeom prst="rect">
          <a:avLst/>
        </a:prstGeom>
      </xdr:spPr>
    </xdr:pic>
    <xdr:clientData/>
  </xdr:twoCellAnchor>
  <xdr:twoCellAnchor editAs="oneCell">
    <xdr:from>
      <xdr:col>26</xdr:col>
      <xdr:colOff>614343</xdr:colOff>
      <xdr:row>26</xdr:row>
      <xdr:rowOff>181194</xdr:rowOff>
    </xdr:from>
    <xdr:to>
      <xdr:col>27</xdr:col>
      <xdr:colOff>721413</xdr:colOff>
      <xdr:row>31</xdr:row>
      <xdr:rowOff>152849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8DEBA06-B785-C145-B068-F9BCC6C79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79189" y="9017463"/>
          <a:ext cx="1206109" cy="799598"/>
        </a:xfrm>
        <a:prstGeom prst="rect">
          <a:avLst/>
        </a:prstGeom>
      </xdr:spPr>
    </xdr:pic>
    <xdr:clientData/>
  </xdr:twoCellAnchor>
  <xdr:twoCellAnchor editAs="oneCell">
    <xdr:from>
      <xdr:col>0</xdr:col>
      <xdr:colOff>479718</xdr:colOff>
      <xdr:row>0</xdr:row>
      <xdr:rowOff>440498</xdr:rowOff>
    </xdr:from>
    <xdr:to>
      <xdr:col>1</xdr:col>
      <xdr:colOff>114085</xdr:colOff>
      <xdr:row>1</xdr:row>
      <xdr:rowOff>43193</xdr:rowOff>
    </xdr:to>
    <xdr:pic>
      <xdr:nvPicPr>
        <xdr:cNvPr id="22" name="Image 2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6262C4A5-C49A-C84B-8A46-7B0A4DDB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479718" y="440498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497647</xdr:colOff>
      <xdr:row>0</xdr:row>
      <xdr:rowOff>428545</xdr:rowOff>
    </xdr:from>
    <xdr:to>
      <xdr:col>8</xdr:col>
      <xdr:colOff>138818</xdr:colOff>
      <xdr:row>1</xdr:row>
      <xdr:rowOff>31240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F9DC90C-6CCB-AB4C-9A2B-B94C1907A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7682218" y="428545"/>
          <a:ext cx="743350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455812</xdr:colOff>
      <xdr:row>0</xdr:row>
      <xdr:rowOff>416592</xdr:rowOff>
    </xdr:from>
    <xdr:to>
      <xdr:col>15</xdr:col>
      <xdr:colOff>90180</xdr:colOff>
      <xdr:row>1</xdr:row>
      <xdr:rowOff>19287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B57B4B8D-77E0-624F-BA2A-270E652B3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14824955" y="416592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503623</xdr:colOff>
      <xdr:row>0</xdr:row>
      <xdr:rowOff>374757</xdr:rowOff>
    </xdr:from>
    <xdr:to>
      <xdr:col>22</xdr:col>
      <xdr:colOff>144794</xdr:colOff>
      <xdr:row>0</xdr:row>
      <xdr:rowOff>1120452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2FA0C2A-2FA0-634F-956E-4E3A59578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22057337" y="374757"/>
          <a:ext cx="743350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103413</xdr:colOff>
      <xdr:row>0</xdr:row>
      <xdr:rowOff>16329</xdr:rowOff>
    </xdr:from>
    <xdr:to>
      <xdr:col>21</xdr:col>
      <xdr:colOff>14965</xdr:colOff>
      <xdr:row>32</xdr:row>
      <xdr:rowOff>145338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E7A306DD-E3FD-A0D2-B2E2-CC856FD91D29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2556" y="16329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92528</xdr:colOff>
      <xdr:row>0</xdr:row>
      <xdr:rowOff>5443</xdr:rowOff>
    </xdr:from>
    <xdr:to>
      <xdr:col>14</xdr:col>
      <xdr:colOff>4079</xdr:colOff>
      <xdr:row>32</xdr:row>
      <xdr:rowOff>134452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175AFA0D-2180-A69F-060C-9E49E5CA9F12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7099" y="5443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108856</xdr:colOff>
      <xdr:row>0</xdr:row>
      <xdr:rowOff>19498</xdr:rowOff>
    </xdr:from>
    <xdr:to>
      <xdr:col>7</xdr:col>
      <xdr:colOff>20408</xdr:colOff>
      <xdr:row>32</xdr:row>
      <xdr:rowOff>148507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C6443631-E87B-C686-51F2-3C6BBEDF2BBB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6" y="19498"/>
          <a:ext cx="7096123" cy="1018468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39847</xdr:colOff>
      <xdr:row>0</xdr:row>
      <xdr:rowOff>21323</xdr:rowOff>
    </xdr:from>
    <xdr:to>
      <xdr:col>27</xdr:col>
      <xdr:colOff>1053577</xdr:colOff>
      <xdr:row>32</xdr:row>
      <xdr:rowOff>150332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3FBB90A-D509-464C-A3AD-6FD3A8DC29B2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3561" y="21323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B1F26B-AD34-0046-80F5-9F6F02F1E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F7922DE-CE25-734B-B049-279B4214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25756F1-1179-B547-A6C0-BDAF45BCD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46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815820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0C929C7-8F44-FF46-A06E-D263008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262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7D97A17-4153-0C44-B61F-7B30BACFC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22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15637</xdr:rowOff>
    </xdr:from>
    <xdr:to>
      <xdr:col>16</xdr:col>
      <xdr:colOff>837843</xdr:colOff>
      <xdr:row>8</xdr:row>
      <xdr:rowOff>6737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23CB3844-4D05-F742-A3B3-3D67670F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44146" y="2309219"/>
          <a:ext cx="711561" cy="427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A28C52E-A887-CB49-AA43-A54D326C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610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17E8909D-49B7-8249-8C8F-E86E2BE7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17333" y="2337076"/>
          <a:ext cx="709716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617538</xdr:colOff>
      <xdr:row>27</xdr:row>
      <xdr:rowOff>7795</xdr:rowOff>
    </xdr:from>
    <xdr:to>
      <xdr:col>6</xdr:col>
      <xdr:colOff>724610</xdr:colOff>
      <xdr:row>31</xdr:row>
      <xdr:rowOff>151273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9F7FED6-9484-8C45-AE64-29EE5E18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192" y="9034564"/>
          <a:ext cx="1206110" cy="780921"/>
        </a:xfrm>
        <a:prstGeom prst="rect">
          <a:avLst/>
        </a:prstGeom>
      </xdr:spPr>
    </xdr:pic>
    <xdr:clientData/>
  </xdr:twoCellAnchor>
  <xdr:twoCellAnchor editAs="oneCell">
    <xdr:from>
      <xdr:col>12</xdr:col>
      <xdr:colOff>604784</xdr:colOff>
      <xdr:row>26</xdr:row>
      <xdr:rowOff>188699</xdr:rowOff>
    </xdr:from>
    <xdr:to>
      <xdr:col>13</xdr:col>
      <xdr:colOff>711856</xdr:colOff>
      <xdr:row>31</xdr:row>
      <xdr:rowOff>159685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564C38C-13AB-B74D-9918-826BDB3F2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38169" y="9024968"/>
          <a:ext cx="1206110" cy="798929"/>
        </a:xfrm>
        <a:prstGeom prst="rect">
          <a:avLst/>
        </a:prstGeom>
      </xdr:spPr>
    </xdr:pic>
    <xdr:clientData/>
  </xdr:twoCellAnchor>
  <xdr:twoCellAnchor editAs="oneCell">
    <xdr:from>
      <xdr:col>19</xdr:col>
      <xdr:colOff>599359</xdr:colOff>
      <xdr:row>27</xdr:row>
      <xdr:rowOff>3865</xdr:rowOff>
    </xdr:from>
    <xdr:to>
      <xdr:col>20</xdr:col>
      <xdr:colOff>706429</xdr:colOff>
      <xdr:row>31</xdr:row>
      <xdr:rowOff>165351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D0D9B08C-467F-3045-A22C-1FFC350D0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98474" y="9030634"/>
          <a:ext cx="1206109" cy="798929"/>
        </a:xfrm>
        <a:prstGeom prst="rect">
          <a:avLst/>
        </a:prstGeom>
      </xdr:spPr>
    </xdr:pic>
    <xdr:clientData/>
  </xdr:twoCellAnchor>
  <xdr:twoCellAnchor editAs="oneCell">
    <xdr:from>
      <xdr:col>26</xdr:col>
      <xdr:colOff>604309</xdr:colOff>
      <xdr:row>27</xdr:row>
      <xdr:rowOff>3492</xdr:rowOff>
    </xdr:from>
    <xdr:to>
      <xdr:col>27</xdr:col>
      <xdr:colOff>711379</xdr:colOff>
      <xdr:row>31</xdr:row>
      <xdr:rowOff>164978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390B0A3-AD28-F241-912A-55E7AB951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77240" y="9029251"/>
          <a:ext cx="1204087" cy="798675"/>
        </a:xfrm>
        <a:prstGeom prst="rect">
          <a:avLst/>
        </a:prstGeom>
      </xdr:spPr>
    </xdr:pic>
    <xdr:clientData/>
  </xdr:twoCellAnchor>
  <xdr:twoCellAnchor editAs="oneCell">
    <xdr:from>
      <xdr:col>0</xdr:col>
      <xdr:colOff>458311</xdr:colOff>
      <xdr:row>0</xdr:row>
      <xdr:rowOff>456347</xdr:rowOff>
    </xdr:from>
    <xdr:to>
      <xdr:col>1</xdr:col>
      <xdr:colOff>92678</xdr:colOff>
      <xdr:row>1</xdr:row>
      <xdr:rowOff>59042</xdr:rowOff>
    </xdr:to>
    <xdr:pic>
      <xdr:nvPicPr>
        <xdr:cNvPr id="22" name="Image 2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5838394-62C2-2C48-9563-8E0242104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458311" y="456347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478025</xdr:colOff>
      <xdr:row>0</xdr:row>
      <xdr:rowOff>419194</xdr:rowOff>
    </xdr:from>
    <xdr:to>
      <xdr:col>8</xdr:col>
      <xdr:colOff>112392</xdr:colOff>
      <xdr:row>1</xdr:row>
      <xdr:rowOff>21889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089250F6-1803-2146-B729-31EA31903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7662596" y="419194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440872</xdr:colOff>
      <xdr:row>0</xdr:row>
      <xdr:rowOff>438908</xdr:rowOff>
    </xdr:from>
    <xdr:to>
      <xdr:col>15</xdr:col>
      <xdr:colOff>75240</xdr:colOff>
      <xdr:row>1</xdr:row>
      <xdr:rowOff>41603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46E75051-4BF0-1342-8EEE-532B5461B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14810015" y="438908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479541</xdr:colOff>
      <xdr:row>0</xdr:row>
      <xdr:rowOff>420711</xdr:rowOff>
    </xdr:from>
    <xdr:to>
      <xdr:col>22</xdr:col>
      <xdr:colOff>113908</xdr:colOff>
      <xdr:row>1</xdr:row>
      <xdr:rowOff>23406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C78AC75D-1CF9-A949-B0B2-2EEBFE154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22033255" y="420711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56175</xdr:colOff>
      <xdr:row>0</xdr:row>
      <xdr:rowOff>37652</xdr:rowOff>
    </xdr:from>
    <xdr:to>
      <xdr:col>20</xdr:col>
      <xdr:colOff>1069905</xdr:colOff>
      <xdr:row>32</xdr:row>
      <xdr:rowOff>166661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D2E177-E35C-4D32-8B87-1AAA3DFAD90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25318" y="37652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45290</xdr:colOff>
      <xdr:row>0</xdr:row>
      <xdr:rowOff>26766</xdr:rowOff>
    </xdr:from>
    <xdr:to>
      <xdr:col>13</xdr:col>
      <xdr:colOff>1059020</xdr:colOff>
      <xdr:row>32</xdr:row>
      <xdr:rowOff>155775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EBA15EB-F371-4B0B-966C-ADA5B4F64EA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9861" y="26766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61618</xdr:colOff>
      <xdr:row>0</xdr:row>
      <xdr:rowOff>40821</xdr:rowOff>
    </xdr:from>
    <xdr:to>
      <xdr:col>6</xdr:col>
      <xdr:colOff>1075348</xdr:colOff>
      <xdr:row>32</xdr:row>
      <xdr:rowOff>169830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754D62B-C45D-4610-8227-8F6B857A29C1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18" y="40821"/>
          <a:ext cx="7096123" cy="1018468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15875</xdr:rowOff>
    </xdr:from>
    <xdr:to>
      <xdr:col>22</xdr:col>
      <xdr:colOff>415383</xdr:colOff>
      <xdr:row>13</xdr:row>
      <xdr:rowOff>17461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GrpSpPr/>
      </xdr:nvGrpSpPr>
      <xdr:grpSpPr>
        <a:xfrm>
          <a:off x="2411730" y="1478915"/>
          <a:ext cx="25252773" cy="12207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11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11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11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11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11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143773</xdr:rowOff>
    </xdr:from>
    <xdr:to>
      <xdr:col>24</xdr:col>
      <xdr:colOff>43134</xdr:colOff>
      <xdr:row>49</xdr:row>
      <xdr:rowOff>33507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29142906" y="8856453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963283</xdr:colOff>
      <xdr:row>43</xdr:row>
      <xdr:rowOff>115019</xdr:rowOff>
    </xdr:from>
    <xdr:to>
      <xdr:col>19</xdr:col>
      <xdr:colOff>43132</xdr:colOff>
      <xdr:row>49</xdr:row>
      <xdr:rowOff>4753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22903131" y="882769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963282</xdr:colOff>
      <xdr:row>43</xdr:row>
      <xdr:rowOff>115018</xdr:rowOff>
    </xdr:from>
    <xdr:to>
      <xdr:col>14</xdr:col>
      <xdr:colOff>43133</xdr:colOff>
      <xdr:row>49</xdr:row>
      <xdr:rowOff>4752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6663357" y="882769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948906</xdr:colOff>
      <xdr:row>43</xdr:row>
      <xdr:rowOff>158149</xdr:rowOff>
    </xdr:from>
    <xdr:to>
      <xdr:col>9</xdr:col>
      <xdr:colOff>28757</xdr:colOff>
      <xdr:row>49</xdr:row>
      <xdr:rowOff>47883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0409208" y="887082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992038</xdr:colOff>
      <xdr:row>43</xdr:row>
      <xdr:rowOff>115017</xdr:rowOff>
    </xdr:from>
    <xdr:to>
      <xdr:col>4</xdr:col>
      <xdr:colOff>71889</xdr:colOff>
      <xdr:row>49</xdr:row>
      <xdr:rowOff>4751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4212566" y="8827697"/>
          <a:ext cx="1092681" cy="1097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28"/>
  <sheetViews>
    <sheetView showGridLines="0" topLeftCell="A4" workbookViewId="0">
      <selection activeCell="A4" sqref="A4"/>
    </sheetView>
  </sheetViews>
  <sheetFormatPr baseColWidth="10" defaultColWidth="11.54296875" defaultRowHeight="15" x14ac:dyDescent="0.25"/>
  <cols>
    <col min="2" max="2" width="16.36328125" style="175" customWidth="1"/>
  </cols>
  <sheetData>
    <row r="4" spans="1:5" ht="15.6" x14ac:dyDescent="0.3">
      <c r="A4" s="251" t="s">
        <v>0</v>
      </c>
      <c r="B4" s="252"/>
      <c r="C4" s="251"/>
      <c r="D4" s="251"/>
      <c r="E4" s="251"/>
    </row>
    <row r="5" spans="1:5" ht="15.6" x14ac:dyDescent="0.3">
      <c r="A5" s="251"/>
      <c r="B5" s="252"/>
      <c r="C5" s="251"/>
      <c r="D5" s="251"/>
      <c r="E5" s="251"/>
    </row>
    <row r="6" spans="1:5" ht="15.6" x14ac:dyDescent="0.3">
      <c r="A6" s="252"/>
      <c r="B6" s="252"/>
      <c r="C6" s="251"/>
      <c r="D6" s="251"/>
      <c r="E6" s="251"/>
    </row>
    <row r="7" spans="1:5" x14ac:dyDescent="0.25">
      <c r="A7" s="176" t="s">
        <v>1</v>
      </c>
      <c r="B7" s="176"/>
      <c r="C7" t="s">
        <v>2</v>
      </c>
    </row>
    <row r="8" spans="1:5" ht="15.75" customHeight="1" x14ac:dyDescent="0.25">
      <c r="A8" s="253"/>
      <c r="B8" s="253"/>
      <c r="C8" t="s">
        <v>3</v>
      </c>
    </row>
    <row r="9" spans="1:5" ht="15.75" customHeight="1" x14ac:dyDescent="0.25">
      <c r="A9" s="253"/>
      <c r="B9" s="253"/>
    </row>
    <row r="10" spans="1:5" ht="18" customHeight="1" x14ac:dyDescent="0.25">
      <c r="A10" s="174" t="s">
        <v>4</v>
      </c>
      <c r="B10" s="174"/>
      <c r="C10" t="s">
        <v>5</v>
      </c>
    </row>
    <row r="11" spans="1:5" ht="18" customHeight="1" x14ac:dyDescent="0.25">
      <c r="A11" s="253"/>
      <c r="B11" s="253"/>
      <c r="C11" t="s">
        <v>6</v>
      </c>
    </row>
    <row r="12" spans="1:5" ht="18" customHeight="1" x14ac:dyDescent="0.25">
      <c r="A12" s="253"/>
      <c r="B12" s="253"/>
      <c r="C12" t="s">
        <v>7</v>
      </c>
    </row>
    <row r="13" spans="1:5" ht="15.75" customHeight="1" x14ac:dyDescent="0.25">
      <c r="A13" s="253"/>
      <c r="B13" s="253"/>
    </row>
    <row r="14" spans="1:5" x14ac:dyDescent="0.25">
      <c r="A14" s="174" t="s">
        <v>8</v>
      </c>
      <c r="B14" s="174"/>
      <c r="C14" t="s">
        <v>9</v>
      </c>
    </row>
    <row r="15" spans="1:5" x14ac:dyDescent="0.25">
      <c r="A15" s="253"/>
      <c r="B15" s="253"/>
      <c r="C15" t="s">
        <v>10</v>
      </c>
    </row>
    <row r="16" spans="1:5" x14ac:dyDescent="0.25">
      <c r="A16" s="253"/>
      <c r="B16" s="253"/>
      <c r="C16" t="s">
        <v>11</v>
      </c>
    </row>
    <row r="17" spans="1:3" ht="15.75" customHeight="1" x14ac:dyDescent="0.25">
      <c r="A17" s="253"/>
      <c r="B17" s="253"/>
      <c r="C17" t="s">
        <v>12</v>
      </c>
    </row>
    <row r="18" spans="1:3" ht="15.75" customHeight="1" x14ac:dyDescent="0.25">
      <c r="A18" s="253"/>
      <c r="B18" s="253"/>
      <c r="C18" t="s">
        <v>13</v>
      </c>
    </row>
    <row r="19" spans="1:3" ht="15.75" customHeight="1" x14ac:dyDescent="0.25">
      <c r="A19" s="253"/>
      <c r="B19" s="253"/>
      <c r="C19" s="180"/>
    </row>
    <row r="20" spans="1:3" ht="15.75" customHeight="1" x14ac:dyDescent="0.25">
      <c r="A20" s="253"/>
      <c r="B20" s="253"/>
    </row>
    <row r="21" spans="1:3" x14ac:dyDescent="0.25">
      <c r="A21" s="178" t="s">
        <v>14</v>
      </c>
      <c r="B21" s="179"/>
      <c r="C21" t="s">
        <v>15</v>
      </c>
    </row>
    <row r="22" spans="1:3" x14ac:dyDescent="0.25">
      <c r="B22"/>
      <c r="C22" t="s">
        <v>16</v>
      </c>
    </row>
    <row r="23" spans="1:3" x14ac:dyDescent="0.25">
      <c r="B23"/>
      <c r="C23" t="s">
        <v>17</v>
      </c>
    </row>
    <row r="24" spans="1:3" x14ac:dyDescent="0.25">
      <c r="B24"/>
      <c r="C24" s="180" t="s">
        <v>18</v>
      </c>
    </row>
    <row r="25" spans="1:3" x14ac:dyDescent="0.25">
      <c r="B25"/>
      <c r="C25" s="180"/>
    </row>
    <row r="26" spans="1:3" x14ac:dyDescent="0.25">
      <c r="B26"/>
      <c r="C26" s="180"/>
    </row>
    <row r="27" spans="1:3" x14ac:dyDescent="0.25">
      <c r="A27" s="177" t="s">
        <v>19</v>
      </c>
      <c r="B27" s="254"/>
      <c r="C27" t="s">
        <v>20</v>
      </c>
    </row>
    <row r="28" spans="1:3" x14ac:dyDescent="0.25">
      <c r="B28" s="253"/>
      <c r="C28" s="180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E62A-A653-49A2-9BA6-0275B3748DDF}">
  <sheetPr>
    <tabColor theme="4"/>
    <pageSetUpPr fitToPage="1"/>
  </sheetPr>
  <dimension ref="A1:AI30"/>
  <sheetViews>
    <sheetView showZeros="0" view="pageBreakPreview" zoomScale="40" zoomScaleNormal="100" zoomScaleSheetLayoutView="40" workbookViewId="0">
      <selection activeCell="Z16" sqref="Z16"/>
    </sheetView>
  </sheetViews>
  <sheetFormatPr baseColWidth="10" defaultColWidth="11.54296875" defaultRowHeight="15" x14ac:dyDescent="0.25"/>
  <cols>
    <col min="1" max="1" width="22.54296875" style="2" customWidth="1"/>
    <col min="2" max="6" width="40.54296875" style="2" customWidth="1"/>
    <col min="7" max="7" width="6.54296875" style="2" customWidth="1"/>
    <col min="8" max="8" width="22.54296875" style="2" customWidth="1"/>
    <col min="9" max="13" width="40.54296875" style="2" customWidth="1"/>
    <col min="14" max="14" width="6.54296875" style="2" customWidth="1"/>
    <col min="15" max="15" width="22.54296875" style="2" customWidth="1"/>
    <col min="16" max="20" width="40.54296875" style="2" customWidth="1"/>
    <col min="21" max="21" width="6.54296875" style="2" customWidth="1"/>
    <col min="22" max="22" width="22.54296875" style="2" customWidth="1"/>
    <col min="23" max="27" width="40.54296875" style="2" customWidth="1"/>
    <col min="28" max="28" width="6.54296875" style="2" customWidth="1"/>
    <col min="29" max="29" width="22.54296875" style="2" customWidth="1"/>
    <col min="30" max="34" width="40.54296875" style="2" customWidth="1"/>
    <col min="35" max="35" width="6.54296875" style="2" customWidth="1"/>
    <col min="36" max="16384" width="11.54296875" style="2"/>
  </cols>
  <sheetData>
    <row r="1" spans="1:35" s="24" customFormat="1" ht="27" customHeight="1" x14ac:dyDescent="0.25">
      <c r="B1" s="148"/>
      <c r="C1" s="365" t="s">
        <v>21</v>
      </c>
      <c r="D1" s="365"/>
      <c r="E1" s="365"/>
      <c r="F1" s="149"/>
      <c r="I1" s="148"/>
      <c r="J1" s="365" t="str">
        <f>+C1</f>
        <v>Nom établissement</v>
      </c>
      <c r="K1" s="365"/>
      <c r="L1" s="365"/>
      <c r="M1" s="149"/>
      <c r="P1" s="148"/>
      <c r="Q1" s="365" t="str">
        <f>+J1</f>
        <v>Nom établissement</v>
      </c>
      <c r="R1" s="365"/>
      <c r="S1" s="365"/>
      <c r="T1" s="149"/>
      <c r="W1" s="148"/>
      <c r="X1" s="365" t="str">
        <f>+Q1</f>
        <v>Nom établissement</v>
      </c>
      <c r="Y1" s="365"/>
      <c r="Z1" s="365"/>
      <c r="AA1" s="149"/>
      <c r="AD1" s="148"/>
      <c r="AE1" s="365" t="str">
        <f>+X1</f>
        <v>Nom établissement</v>
      </c>
      <c r="AF1" s="365"/>
      <c r="AG1" s="365"/>
      <c r="AH1" s="149"/>
    </row>
    <row r="2" spans="1:35" s="24" customFormat="1" ht="27" customHeight="1" x14ac:dyDescent="0.25">
      <c r="B2" s="148"/>
      <c r="C2" s="28"/>
      <c r="D2" s="28"/>
      <c r="E2" s="28"/>
      <c r="F2" s="149"/>
      <c r="I2" s="148"/>
      <c r="J2" s="28"/>
      <c r="K2" s="28"/>
      <c r="L2" s="28"/>
      <c r="M2" s="149"/>
      <c r="P2" s="148"/>
      <c r="Q2" s="28"/>
      <c r="R2" s="28"/>
      <c r="S2" s="28"/>
      <c r="T2" s="149"/>
      <c r="W2" s="148"/>
      <c r="X2" s="28"/>
      <c r="Y2" s="28"/>
      <c r="Z2" s="28"/>
      <c r="AA2" s="149"/>
      <c r="AD2" s="148"/>
      <c r="AE2" s="28"/>
      <c r="AF2" s="28"/>
      <c r="AG2" s="28"/>
      <c r="AH2" s="149"/>
    </row>
    <row r="3" spans="1:35" s="181" customFormat="1" ht="27" customHeight="1" x14ac:dyDescent="0.25">
      <c r="B3" s="182" t="s">
        <v>22</v>
      </c>
      <c r="C3" s="183">
        <f>'Choix multiple hebdo Soir'!F3</f>
        <v>46293</v>
      </c>
      <c r="D3" s="184" t="s">
        <v>23</v>
      </c>
      <c r="E3" s="185">
        <f>C3+4</f>
        <v>46297</v>
      </c>
      <c r="F3" s="186"/>
      <c r="I3" s="182" t="s">
        <v>22</v>
      </c>
      <c r="J3" s="183">
        <f>E3+3</f>
        <v>46300</v>
      </c>
      <c r="K3" s="184" t="s">
        <v>23</v>
      </c>
      <c r="L3" s="185">
        <f>J3+4</f>
        <v>46304</v>
      </c>
      <c r="M3" s="186"/>
      <c r="P3" s="182" t="s">
        <v>22</v>
      </c>
      <c r="Q3" s="183">
        <f>L3+3</f>
        <v>46307</v>
      </c>
      <c r="R3" s="184" t="s">
        <v>23</v>
      </c>
      <c r="S3" s="185">
        <f>Q3+4</f>
        <v>46311</v>
      </c>
      <c r="T3" s="186"/>
      <c r="W3" s="182" t="s">
        <v>22</v>
      </c>
      <c r="X3" s="183">
        <f>S3+3</f>
        <v>46314</v>
      </c>
      <c r="Y3" s="184" t="s">
        <v>23</v>
      </c>
      <c r="Z3" s="185">
        <f>X3+4</f>
        <v>46318</v>
      </c>
      <c r="AA3" s="186"/>
      <c r="AD3" s="182" t="s">
        <v>22</v>
      </c>
      <c r="AE3" s="183">
        <f>Z3+3</f>
        <v>46321</v>
      </c>
      <c r="AF3" s="184" t="s">
        <v>23</v>
      </c>
      <c r="AG3" s="185">
        <f>AE3+4</f>
        <v>46325</v>
      </c>
      <c r="AH3" s="186"/>
    </row>
    <row r="4" spans="1:35" s="24" customFormat="1" ht="27" customHeight="1" x14ac:dyDescent="0.25">
      <c r="B4" s="150"/>
      <c r="C4" s="151"/>
      <c r="D4" s="151"/>
      <c r="E4" s="151"/>
      <c r="F4" s="152"/>
      <c r="I4" s="150"/>
      <c r="J4" s="151"/>
      <c r="K4" s="151"/>
      <c r="L4" s="151"/>
      <c r="M4" s="152"/>
      <c r="P4" s="150"/>
      <c r="Q4" s="151"/>
      <c r="R4" s="151"/>
      <c r="S4" s="151"/>
      <c r="T4" s="152"/>
      <c r="W4" s="150"/>
      <c r="X4" s="151"/>
      <c r="Y4" s="151"/>
      <c r="Z4" s="151"/>
      <c r="AA4" s="152"/>
      <c r="AD4" s="150"/>
      <c r="AE4" s="151"/>
      <c r="AF4" s="151"/>
      <c r="AG4" s="151"/>
      <c r="AH4" s="152"/>
    </row>
    <row r="5" spans="1:35" ht="18" customHeight="1" x14ac:dyDescent="0.25">
      <c r="B5" s="366" t="s">
        <v>24</v>
      </c>
      <c r="C5" s="366"/>
      <c r="D5" s="366"/>
      <c r="E5" s="366"/>
      <c r="F5" s="366"/>
      <c r="I5" s="366" t="s">
        <v>25</v>
      </c>
      <c r="J5" s="366"/>
      <c r="K5" s="366"/>
      <c r="L5" s="366"/>
      <c r="M5" s="366"/>
      <c r="P5" s="366" t="s">
        <v>26</v>
      </c>
      <c r="Q5" s="366"/>
      <c r="R5" s="366"/>
      <c r="S5" s="366"/>
      <c r="T5" s="366"/>
      <c r="W5" s="366" t="s">
        <v>27</v>
      </c>
      <c r="X5" s="366"/>
      <c r="Y5" s="366"/>
      <c r="Z5" s="366"/>
      <c r="AA5" s="366"/>
      <c r="AD5" s="366" t="s">
        <v>28</v>
      </c>
      <c r="AE5" s="366"/>
      <c r="AF5" s="366"/>
      <c r="AG5" s="366"/>
      <c r="AH5" s="366"/>
    </row>
    <row r="6" spans="1:35" ht="28.5" customHeight="1" x14ac:dyDescent="0.25">
      <c r="B6" s="367"/>
      <c r="C6" s="367"/>
      <c r="D6" s="367"/>
      <c r="E6" s="367"/>
      <c r="F6" s="367"/>
      <c r="I6" s="367"/>
      <c r="J6" s="367"/>
      <c r="K6" s="367"/>
      <c r="L6" s="367"/>
      <c r="M6" s="367"/>
      <c r="P6" s="367"/>
      <c r="Q6" s="367"/>
      <c r="R6" s="367"/>
      <c r="S6" s="367"/>
      <c r="T6" s="367"/>
      <c r="W6" s="367"/>
      <c r="X6" s="367"/>
      <c r="Y6" s="367"/>
      <c r="Z6" s="367"/>
      <c r="AA6" s="367"/>
      <c r="AD6" s="367"/>
      <c r="AE6" s="367"/>
      <c r="AF6" s="367"/>
      <c r="AG6" s="367"/>
      <c r="AH6" s="367"/>
    </row>
    <row r="7" spans="1:35" ht="28.5" customHeight="1" x14ac:dyDescent="0.4">
      <c r="B7" s="144"/>
      <c r="C7" s="144"/>
      <c r="D7" s="104" t="s">
        <v>29</v>
      </c>
      <c r="E7" s="144"/>
      <c r="F7" s="144"/>
      <c r="K7" s="104" t="s">
        <v>29</v>
      </c>
      <c r="R7" s="104" t="s">
        <v>29</v>
      </c>
      <c r="Y7" s="104" t="s">
        <v>29</v>
      </c>
      <c r="AF7" s="104" t="s">
        <v>29</v>
      </c>
      <c r="AH7" s="126"/>
    </row>
    <row r="8" spans="1:35" ht="39.75" customHeight="1" x14ac:dyDescent="0.25">
      <c r="A8" s="255" t="s">
        <v>30</v>
      </c>
      <c r="B8" s="173" t="s">
        <v>31</v>
      </c>
      <c r="C8" s="173" t="s">
        <v>32</v>
      </c>
      <c r="D8" s="173" t="s">
        <v>33</v>
      </c>
      <c r="E8" s="173" t="s">
        <v>34</v>
      </c>
      <c r="F8" s="173" t="s">
        <v>35</v>
      </c>
      <c r="G8" s="8"/>
      <c r="H8" s="255" t="s">
        <v>36</v>
      </c>
      <c r="I8" s="173" t="s">
        <v>31</v>
      </c>
      <c r="J8" s="173" t="s">
        <v>32</v>
      </c>
      <c r="K8" s="173" t="s">
        <v>33</v>
      </c>
      <c r="L8" s="173" t="s">
        <v>34</v>
      </c>
      <c r="M8" s="173" t="s">
        <v>35</v>
      </c>
      <c r="N8" s="8"/>
      <c r="O8" s="255" t="s">
        <v>37</v>
      </c>
      <c r="P8" s="173" t="s">
        <v>31</v>
      </c>
      <c r="Q8" s="173" t="s">
        <v>32</v>
      </c>
      <c r="R8" s="173" t="s">
        <v>33</v>
      </c>
      <c r="S8" s="173" t="s">
        <v>34</v>
      </c>
      <c r="T8" s="173" t="s">
        <v>35</v>
      </c>
      <c r="U8" s="8"/>
      <c r="V8" s="255" t="s">
        <v>38</v>
      </c>
      <c r="W8" s="173" t="s">
        <v>31</v>
      </c>
      <c r="X8" s="173" t="s">
        <v>32</v>
      </c>
      <c r="Y8" s="173" t="s">
        <v>33</v>
      </c>
      <c r="Z8" s="173" t="s">
        <v>34</v>
      </c>
      <c r="AA8" s="173" t="s">
        <v>35</v>
      </c>
      <c r="AB8" s="8"/>
      <c r="AC8" s="255" t="s">
        <v>39</v>
      </c>
      <c r="AD8" s="173" t="s">
        <v>31</v>
      </c>
      <c r="AE8" s="173" t="s">
        <v>32</v>
      </c>
      <c r="AF8" s="173" t="s">
        <v>33</v>
      </c>
      <c r="AG8" s="173" t="s">
        <v>34</v>
      </c>
      <c r="AH8" s="173" t="s">
        <v>35</v>
      </c>
      <c r="AI8" s="8"/>
    </row>
    <row r="9" spans="1:35" s="24" customFormat="1" ht="30.75" customHeight="1" x14ac:dyDescent="0.25">
      <c r="A9" s="21"/>
      <c r="B9" s="23"/>
      <c r="C9" s="23"/>
      <c r="D9" s="23"/>
      <c r="E9" s="23"/>
      <c r="F9" s="23"/>
      <c r="G9" s="28"/>
      <c r="H9" s="21"/>
      <c r="I9" s="23"/>
      <c r="J9" s="153"/>
      <c r="K9" s="23"/>
      <c r="L9" s="153"/>
      <c r="M9" s="23"/>
      <c r="N9" s="28"/>
      <c r="O9" s="21"/>
      <c r="P9" s="23"/>
      <c r="Q9" s="23"/>
      <c r="R9" s="23"/>
      <c r="S9" s="23"/>
      <c r="T9" s="23"/>
      <c r="U9" s="28"/>
      <c r="V9" s="21"/>
      <c r="W9" s="23"/>
      <c r="X9" s="23"/>
      <c r="Y9" s="23"/>
      <c r="Z9" s="23"/>
      <c r="AA9" s="23"/>
      <c r="AB9" s="28"/>
      <c r="AC9" s="21"/>
      <c r="AD9" s="23"/>
      <c r="AE9" s="23"/>
      <c r="AF9" s="23"/>
      <c r="AG9" s="23"/>
      <c r="AH9" s="23"/>
      <c r="AI9" s="28"/>
    </row>
    <row r="10" spans="1:35" s="154" customFormat="1" ht="48.15" customHeight="1" x14ac:dyDescent="0.25">
      <c r="A10" s="167" t="s">
        <v>40</v>
      </c>
      <c r="B10" s="206" t="s">
        <v>41</v>
      </c>
      <c r="C10" s="207" t="s">
        <v>42</v>
      </c>
      <c r="D10" s="206" t="s">
        <v>41</v>
      </c>
      <c r="E10" s="206" t="s">
        <v>41</v>
      </c>
      <c r="F10" s="208" t="s">
        <v>43</v>
      </c>
      <c r="H10" s="167" t="s">
        <v>40</v>
      </c>
      <c r="I10" s="206" t="s">
        <v>41</v>
      </c>
      <c r="J10" s="208" t="s">
        <v>43</v>
      </c>
      <c r="K10" s="207" t="s">
        <v>42</v>
      </c>
      <c r="L10" s="206" t="s">
        <v>41</v>
      </c>
      <c r="M10" s="207" t="s">
        <v>44</v>
      </c>
      <c r="N10" s="158"/>
      <c r="O10" s="167" t="s">
        <v>40</v>
      </c>
      <c r="P10" s="208" t="s">
        <v>43</v>
      </c>
      <c r="Q10" s="207" t="s">
        <v>42</v>
      </c>
      <c r="R10" s="206" t="s">
        <v>41</v>
      </c>
      <c r="S10" s="206" t="s">
        <v>41</v>
      </c>
      <c r="T10" s="206" t="s">
        <v>41</v>
      </c>
      <c r="V10" s="167" t="s">
        <v>40</v>
      </c>
      <c r="W10" s="207" t="s">
        <v>44</v>
      </c>
      <c r="X10" s="206" t="s">
        <v>41</v>
      </c>
      <c r="Y10" s="203"/>
      <c r="Z10" s="208" t="s">
        <v>43</v>
      </c>
      <c r="AA10" s="206" t="s">
        <v>41</v>
      </c>
      <c r="AB10" s="158"/>
      <c r="AC10" s="167" t="s">
        <v>40</v>
      </c>
      <c r="AD10" s="203"/>
      <c r="AE10" s="203"/>
      <c r="AF10" s="203"/>
      <c r="AG10" s="203"/>
      <c r="AH10" s="203"/>
      <c r="AI10" s="160"/>
    </row>
    <row r="11" spans="1:35" s="155" customFormat="1" ht="48.15" customHeight="1" x14ac:dyDescent="0.25">
      <c r="A11" s="168"/>
      <c r="B11" s="206" t="s">
        <v>41</v>
      </c>
      <c r="C11" s="207" t="s">
        <v>42</v>
      </c>
      <c r="D11" s="206" t="s">
        <v>41</v>
      </c>
      <c r="E11" s="206" t="s">
        <v>41</v>
      </c>
      <c r="F11" s="208" t="s">
        <v>43</v>
      </c>
      <c r="H11" s="168"/>
      <c r="I11" s="206" t="s">
        <v>41</v>
      </c>
      <c r="J11" s="208" t="s">
        <v>43</v>
      </c>
      <c r="K11" s="207" t="s">
        <v>42</v>
      </c>
      <c r="L11" s="206" t="s">
        <v>41</v>
      </c>
      <c r="M11" s="207" t="s">
        <v>44</v>
      </c>
      <c r="N11" s="158"/>
      <c r="O11" s="168"/>
      <c r="P11" s="208" t="s">
        <v>43</v>
      </c>
      <c r="Q11" s="207" t="s">
        <v>42</v>
      </c>
      <c r="R11" s="206" t="s">
        <v>41</v>
      </c>
      <c r="S11" s="206" t="s">
        <v>41</v>
      </c>
      <c r="T11" s="206" t="s">
        <v>41</v>
      </c>
      <c r="V11" s="168"/>
      <c r="W11" s="207" t="s">
        <v>44</v>
      </c>
      <c r="X11" s="206" t="s">
        <v>41</v>
      </c>
      <c r="Y11" s="203"/>
      <c r="Z11" s="208" t="s">
        <v>43</v>
      </c>
      <c r="AA11" s="206" t="s">
        <v>41</v>
      </c>
      <c r="AB11" s="158"/>
      <c r="AC11" s="212"/>
      <c r="AD11" s="203"/>
      <c r="AE11" s="213"/>
      <c r="AF11" s="203"/>
      <c r="AG11" s="214"/>
      <c r="AH11" s="203"/>
      <c r="AI11" s="160"/>
    </row>
    <row r="12" spans="1:35" s="155" customFormat="1" ht="48.15" customHeight="1" x14ac:dyDescent="0.25">
      <c r="A12" s="168"/>
      <c r="B12" s="207" t="s">
        <v>44</v>
      </c>
      <c r="C12" s="206" t="s">
        <v>41</v>
      </c>
      <c r="D12" s="207" t="s">
        <v>44</v>
      </c>
      <c r="E12" s="209" t="s">
        <v>45</v>
      </c>
      <c r="F12" s="206" t="s">
        <v>41</v>
      </c>
      <c r="H12" s="168"/>
      <c r="I12" s="207" t="s">
        <v>44</v>
      </c>
      <c r="J12" s="206" t="s">
        <v>41</v>
      </c>
      <c r="K12" s="206" t="s">
        <v>41</v>
      </c>
      <c r="L12" s="207" t="s">
        <v>44</v>
      </c>
      <c r="M12" s="206" t="s">
        <v>41</v>
      </c>
      <c r="N12" s="158"/>
      <c r="O12" s="168"/>
      <c r="P12" s="206" t="s">
        <v>41</v>
      </c>
      <c r="Q12" s="206" t="s">
        <v>41</v>
      </c>
      <c r="R12" s="208" t="s">
        <v>43</v>
      </c>
      <c r="S12" s="209" t="s">
        <v>45</v>
      </c>
      <c r="T12" s="207" t="s">
        <v>44</v>
      </c>
      <c r="V12" s="168"/>
      <c r="W12" s="206" t="s">
        <v>41</v>
      </c>
      <c r="X12" s="207" t="s">
        <v>42</v>
      </c>
      <c r="Y12" s="203"/>
      <c r="Z12" s="206" t="s">
        <v>41</v>
      </c>
      <c r="AA12" s="209" t="s">
        <v>45</v>
      </c>
      <c r="AB12" s="158"/>
      <c r="AC12" s="212"/>
      <c r="AD12" s="203"/>
      <c r="AE12" s="213"/>
      <c r="AF12" s="203"/>
      <c r="AG12" s="213"/>
      <c r="AH12" s="203"/>
      <c r="AI12" s="160"/>
    </row>
    <row r="13" spans="1:35" s="155" customFormat="1" ht="48.15" customHeight="1" x14ac:dyDescent="0.25">
      <c r="A13" s="169"/>
      <c r="B13" s="208" t="s">
        <v>43</v>
      </c>
      <c r="C13" s="206" t="s">
        <v>41</v>
      </c>
      <c r="D13" s="208" t="s">
        <v>43</v>
      </c>
      <c r="E13" s="207" t="s">
        <v>44</v>
      </c>
      <c r="F13" s="206" t="s">
        <v>41</v>
      </c>
      <c r="H13" s="169"/>
      <c r="I13" s="209" t="s">
        <v>45</v>
      </c>
      <c r="J13" s="206" t="s">
        <v>41</v>
      </c>
      <c r="K13" s="206" t="s">
        <v>41</v>
      </c>
      <c r="L13" s="209" t="s">
        <v>46</v>
      </c>
      <c r="M13" s="206" t="s">
        <v>41</v>
      </c>
      <c r="N13" s="158"/>
      <c r="O13" s="169"/>
      <c r="P13" s="206" t="s">
        <v>41</v>
      </c>
      <c r="Q13" s="206" t="s">
        <v>41</v>
      </c>
      <c r="R13" s="207" t="s">
        <v>44</v>
      </c>
      <c r="S13" s="207" t="s">
        <v>44</v>
      </c>
      <c r="T13" s="208" t="s">
        <v>43</v>
      </c>
      <c r="V13" s="169"/>
      <c r="W13" s="206" t="s">
        <v>41</v>
      </c>
      <c r="X13" s="208" t="s">
        <v>43</v>
      </c>
      <c r="Y13" s="203"/>
      <c r="Z13" s="206" t="s">
        <v>41</v>
      </c>
      <c r="AA13" s="207" t="s">
        <v>44</v>
      </c>
      <c r="AB13" s="158"/>
      <c r="AC13" s="215"/>
      <c r="AD13" s="203"/>
      <c r="AE13" s="213"/>
      <c r="AF13" s="203"/>
      <c r="AG13" s="213"/>
      <c r="AH13" s="203"/>
      <c r="AI13" s="160"/>
    </row>
    <row r="14" spans="1:35" s="154" customFormat="1" ht="78.75" customHeight="1" x14ac:dyDescent="0.4">
      <c r="A14" s="170" t="s">
        <v>47</v>
      </c>
      <c r="B14" s="209" t="s">
        <v>48</v>
      </c>
      <c r="C14" s="209" t="s">
        <v>49</v>
      </c>
      <c r="D14" s="209" t="s">
        <v>50</v>
      </c>
      <c r="E14" s="209" t="s">
        <v>51</v>
      </c>
      <c r="F14" s="209" t="s">
        <v>52</v>
      </c>
      <c r="H14" s="170" t="s">
        <v>47</v>
      </c>
      <c r="I14" s="209" t="s">
        <v>53</v>
      </c>
      <c r="J14" s="209" t="s">
        <v>48</v>
      </c>
      <c r="K14" s="209" t="s">
        <v>54</v>
      </c>
      <c r="L14" s="211" t="s">
        <v>52</v>
      </c>
      <c r="M14" s="209" t="s">
        <v>55</v>
      </c>
      <c r="N14" s="162"/>
      <c r="O14" s="170" t="s">
        <v>47</v>
      </c>
      <c r="P14" s="209" t="s">
        <v>52</v>
      </c>
      <c r="Q14" s="209" t="s">
        <v>49</v>
      </c>
      <c r="R14" s="209" t="s">
        <v>46</v>
      </c>
      <c r="S14" s="209" t="s">
        <v>51</v>
      </c>
      <c r="T14" s="209" t="s">
        <v>48</v>
      </c>
      <c r="V14" s="170" t="s">
        <v>47</v>
      </c>
      <c r="W14" s="209" t="s">
        <v>53</v>
      </c>
      <c r="X14" s="209" t="s">
        <v>48</v>
      </c>
      <c r="Y14" s="203"/>
      <c r="Z14" s="209" t="s">
        <v>55</v>
      </c>
      <c r="AA14" s="209" t="s">
        <v>52</v>
      </c>
      <c r="AB14" s="161"/>
      <c r="AC14" s="216" t="s">
        <v>47</v>
      </c>
      <c r="AD14" s="217"/>
      <c r="AE14" s="213"/>
      <c r="AF14" s="218"/>
      <c r="AG14" s="219"/>
      <c r="AH14" s="203"/>
      <c r="AI14" s="162"/>
    </row>
    <row r="15" spans="1:35" s="155" customFormat="1" ht="48.15" customHeight="1" x14ac:dyDescent="0.4">
      <c r="A15" s="169"/>
      <c r="B15" s="209" t="s">
        <v>52</v>
      </c>
      <c r="C15" s="209" t="s">
        <v>52</v>
      </c>
      <c r="D15" s="209" t="s">
        <v>53</v>
      </c>
      <c r="E15" s="209" t="s">
        <v>48</v>
      </c>
      <c r="F15" s="209" t="s">
        <v>56</v>
      </c>
      <c r="H15" s="169"/>
      <c r="I15" s="209" t="s">
        <v>52</v>
      </c>
      <c r="J15" s="209" t="s">
        <v>52</v>
      </c>
      <c r="K15" s="209" t="s">
        <v>56</v>
      </c>
      <c r="L15" s="209" t="s">
        <v>57</v>
      </c>
      <c r="M15" s="209" t="s">
        <v>48</v>
      </c>
      <c r="N15" s="164"/>
      <c r="O15" s="169"/>
      <c r="P15" s="209" t="s">
        <v>56</v>
      </c>
      <c r="Q15" s="209" t="s">
        <v>52</v>
      </c>
      <c r="R15" s="209" t="s">
        <v>52</v>
      </c>
      <c r="S15" s="209" t="s">
        <v>48</v>
      </c>
      <c r="T15" s="209" t="s">
        <v>52</v>
      </c>
      <c r="V15" s="169"/>
      <c r="W15" s="209" t="s">
        <v>52</v>
      </c>
      <c r="X15" s="209" t="s">
        <v>56</v>
      </c>
      <c r="Y15" s="203"/>
      <c r="Z15" s="209" t="s">
        <v>48</v>
      </c>
      <c r="AA15" s="209" t="s">
        <v>46</v>
      </c>
      <c r="AB15" s="163"/>
      <c r="AC15" s="215"/>
      <c r="AD15" s="217"/>
      <c r="AE15" s="213"/>
      <c r="AF15" s="203"/>
      <c r="AG15" s="219"/>
      <c r="AH15" s="203"/>
      <c r="AI15" s="164"/>
    </row>
    <row r="16" spans="1:35" s="155" customFormat="1" ht="48.15" customHeight="1" x14ac:dyDescent="0.25">
      <c r="A16" s="171" t="s">
        <v>58</v>
      </c>
      <c r="B16" s="208" t="s">
        <v>59</v>
      </c>
      <c r="C16" s="208" t="s">
        <v>59</v>
      </c>
      <c r="D16" s="207" t="s">
        <v>60</v>
      </c>
      <c r="E16" s="207" t="s">
        <v>60</v>
      </c>
      <c r="F16" s="207" t="s">
        <v>60</v>
      </c>
      <c r="H16" s="171" t="s">
        <v>58</v>
      </c>
      <c r="I16" s="207" t="s">
        <v>60</v>
      </c>
      <c r="J16" s="207" t="s">
        <v>60</v>
      </c>
      <c r="K16" s="208" t="s">
        <v>59</v>
      </c>
      <c r="L16" s="208" t="s">
        <v>59</v>
      </c>
      <c r="M16" s="208" t="s">
        <v>59</v>
      </c>
      <c r="N16" s="158"/>
      <c r="O16" s="171" t="s">
        <v>58</v>
      </c>
      <c r="P16" s="207" t="s">
        <v>60</v>
      </c>
      <c r="Q16" s="208" t="s">
        <v>59</v>
      </c>
      <c r="R16" s="207" t="s">
        <v>60</v>
      </c>
      <c r="S16" s="207" t="s">
        <v>60</v>
      </c>
      <c r="T16" s="208" t="s">
        <v>59</v>
      </c>
      <c r="V16" s="171" t="s">
        <v>58</v>
      </c>
      <c r="W16" s="208" t="s">
        <v>59</v>
      </c>
      <c r="X16" s="207" t="s">
        <v>60</v>
      </c>
      <c r="Y16" s="203"/>
      <c r="Z16" s="207" t="s">
        <v>60</v>
      </c>
      <c r="AA16" s="208" t="s">
        <v>59</v>
      </c>
      <c r="AB16" s="158"/>
      <c r="AC16" s="220" t="s">
        <v>58</v>
      </c>
      <c r="AD16" s="203"/>
      <c r="AE16" s="213"/>
      <c r="AF16" s="203"/>
      <c r="AG16" s="213"/>
      <c r="AH16" s="203"/>
      <c r="AI16" s="158"/>
    </row>
    <row r="17" spans="1:35" s="155" customFormat="1" ht="48.15" customHeight="1" x14ac:dyDescent="0.25">
      <c r="A17" s="169"/>
      <c r="B17" s="207" t="s">
        <v>60</v>
      </c>
      <c r="C17" s="207" t="s">
        <v>60</v>
      </c>
      <c r="D17" s="208" t="s">
        <v>59</v>
      </c>
      <c r="E17" s="208" t="s">
        <v>59</v>
      </c>
      <c r="F17" s="208" t="s">
        <v>59</v>
      </c>
      <c r="H17" s="169"/>
      <c r="I17" s="208" t="s">
        <v>59</v>
      </c>
      <c r="J17" s="208" t="s">
        <v>59</v>
      </c>
      <c r="K17" s="207" t="s">
        <v>60</v>
      </c>
      <c r="L17" s="207" t="s">
        <v>60</v>
      </c>
      <c r="M17" s="207" t="s">
        <v>60</v>
      </c>
      <c r="N17" s="156"/>
      <c r="O17" s="169"/>
      <c r="P17" s="208" t="s">
        <v>59</v>
      </c>
      <c r="Q17" s="207" t="s">
        <v>60</v>
      </c>
      <c r="R17" s="208" t="s">
        <v>59</v>
      </c>
      <c r="S17" s="208" t="s">
        <v>59</v>
      </c>
      <c r="T17" s="207" t="s">
        <v>60</v>
      </c>
      <c r="V17" s="169"/>
      <c r="W17" s="207" t="s">
        <v>60</v>
      </c>
      <c r="X17" s="208" t="s">
        <v>59</v>
      </c>
      <c r="Y17" s="203"/>
      <c r="Z17" s="208" t="s">
        <v>59</v>
      </c>
      <c r="AA17" s="207" t="s">
        <v>60</v>
      </c>
      <c r="AB17" s="156"/>
      <c r="AC17" s="215"/>
      <c r="AD17" s="203"/>
      <c r="AE17" s="213"/>
      <c r="AF17" s="203"/>
      <c r="AG17" s="213"/>
      <c r="AH17" s="203"/>
      <c r="AI17" s="157"/>
    </row>
    <row r="18" spans="1:35" s="154" customFormat="1" ht="48.15" customHeight="1" x14ac:dyDescent="0.25">
      <c r="A18" s="170" t="s">
        <v>61</v>
      </c>
      <c r="B18" s="210" t="s">
        <v>62</v>
      </c>
      <c r="C18" s="210" t="s">
        <v>63</v>
      </c>
      <c r="D18" s="210" t="s">
        <v>62</v>
      </c>
      <c r="E18" s="210" t="s">
        <v>64</v>
      </c>
      <c r="F18" s="210" t="s">
        <v>64</v>
      </c>
      <c r="H18" s="170" t="s">
        <v>61</v>
      </c>
      <c r="I18" s="210" t="s">
        <v>62</v>
      </c>
      <c r="J18" s="210" t="s">
        <v>62</v>
      </c>
      <c r="K18" s="210" t="s">
        <v>64</v>
      </c>
      <c r="L18" s="210" t="s">
        <v>64</v>
      </c>
      <c r="M18" s="210" t="s">
        <v>62</v>
      </c>
      <c r="N18" s="156"/>
      <c r="O18" s="170" t="s">
        <v>61</v>
      </c>
      <c r="P18" s="210" t="s">
        <v>64</v>
      </c>
      <c r="Q18" s="210" t="s">
        <v>64</v>
      </c>
      <c r="R18" s="210" t="s">
        <v>62</v>
      </c>
      <c r="S18" s="210" t="s">
        <v>63</v>
      </c>
      <c r="T18" s="210" t="s">
        <v>62</v>
      </c>
      <c r="V18" s="170" t="s">
        <v>61</v>
      </c>
      <c r="W18" s="210" t="s">
        <v>64</v>
      </c>
      <c r="X18" s="210" t="s">
        <v>63</v>
      </c>
      <c r="Y18" s="203"/>
      <c r="Z18" s="210" t="s">
        <v>62</v>
      </c>
      <c r="AA18" s="210" t="s">
        <v>64</v>
      </c>
      <c r="AB18" s="156"/>
      <c r="AC18" s="216" t="s">
        <v>61</v>
      </c>
      <c r="AD18" s="203"/>
      <c r="AE18" s="213"/>
      <c r="AF18" s="203"/>
      <c r="AG18" s="213"/>
      <c r="AH18" s="203"/>
      <c r="AI18" s="156"/>
    </row>
    <row r="19" spans="1:35" s="155" customFormat="1" ht="48.15" customHeight="1" x14ac:dyDescent="0.25">
      <c r="A19" s="172" t="s">
        <v>65</v>
      </c>
      <c r="B19" s="210" t="s">
        <v>63</v>
      </c>
      <c r="C19" s="210" t="s">
        <v>62</v>
      </c>
      <c r="D19" s="210" t="s">
        <v>64</v>
      </c>
      <c r="E19" s="210" t="s">
        <v>62</v>
      </c>
      <c r="F19" s="210" t="s">
        <v>62</v>
      </c>
      <c r="H19" s="172" t="s">
        <v>65</v>
      </c>
      <c r="I19" s="210" t="s">
        <v>64</v>
      </c>
      <c r="J19" s="210" t="s">
        <v>63</v>
      </c>
      <c r="K19" s="210" t="s">
        <v>62</v>
      </c>
      <c r="L19" s="210" t="s">
        <v>62</v>
      </c>
      <c r="M19" s="210" t="s">
        <v>63</v>
      </c>
      <c r="N19" s="158"/>
      <c r="O19" s="172" t="s">
        <v>65</v>
      </c>
      <c r="P19" s="210" t="s">
        <v>62</v>
      </c>
      <c r="Q19" s="210" t="s">
        <v>62</v>
      </c>
      <c r="R19" s="210" t="s">
        <v>64</v>
      </c>
      <c r="S19" s="210" t="s">
        <v>62</v>
      </c>
      <c r="T19" s="210" t="s">
        <v>63</v>
      </c>
      <c r="V19" s="172" t="s">
        <v>65</v>
      </c>
      <c r="W19" s="210" t="s">
        <v>62</v>
      </c>
      <c r="X19" s="210" t="s">
        <v>62</v>
      </c>
      <c r="Y19" s="203"/>
      <c r="Z19" s="210" t="s">
        <v>64</v>
      </c>
      <c r="AA19" s="210" t="s">
        <v>62</v>
      </c>
      <c r="AB19" s="158"/>
      <c r="AC19" s="221" t="s">
        <v>65</v>
      </c>
      <c r="AD19" s="203"/>
      <c r="AE19" s="213"/>
      <c r="AF19" s="203"/>
      <c r="AG19" s="213"/>
      <c r="AH19" s="203"/>
      <c r="AI19" s="158"/>
    </row>
    <row r="20" spans="1:35" s="155" customFormat="1" ht="48.15" customHeight="1" x14ac:dyDescent="0.25">
      <c r="A20" s="168"/>
      <c r="B20" s="210" t="s">
        <v>64</v>
      </c>
      <c r="C20" s="210" t="s">
        <v>64</v>
      </c>
      <c r="D20" s="210" t="s">
        <v>63</v>
      </c>
      <c r="E20" s="210" t="s">
        <v>62</v>
      </c>
      <c r="F20" s="210" t="s">
        <v>66</v>
      </c>
      <c r="H20" s="168"/>
      <c r="I20" s="210" t="s">
        <v>63</v>
      </c>
      <c r="J20" s="210" t="s">
        <v>64</v>
      </c>
      <c r="K20" s="210" t="s">
        <v>63</v>
      </c>
      <c r="L20" s="210" t="s">
        <v>62</v>
      </c>
      <c r="M20" s="210" t="s">
        <v>64</v>
      </c>
      <c r="N20" s="156"/>
      <c r="O20" s="168"/>
      <c r="P20" s="210" t="s">
        <v>66</v>
      </c>
      <c r="Q20" s="210" t="s">
        <v>62</v>
      </c>
      <c r="R20" s="210" t="s">
        <v>63</v>
      </c>
      <c r="S20" s="210" t="s">
        <v>64</v>
      </c>
      <c r="T20" s="210" t="s">
        <v>64</v>
      </c>
      <c r="V20" s="168"/>
      <c r="W20" s="210" t="s">
        <v>62</v>
      </c>
      <c r="X20" s="210" t="s">
        <v>64</v>
      </c>
      <c r="Y20" s="203"/>
      <c r="Z20" s="210" t="s">
        <v>63</v>
      </c>
      <c r="AA20" s="210" t="s">
        <v>62</v>
      </c>
      <c r="AB20" s="156"/>
      <c r="AC20" s="212"/>
      <c r="AD20" s="203"/>
      <c r="AE20" s="213"/>
      <c r="AF20" s="203"/>
      <c r="AG20" s="213"/>
      <c r="AH20" s="203"/>
      <c r="AI20" s="157"/>
    </row>
    <row r="21" spans="1:35" s="155" customFormat="1" ht="48.15" customHeight="1" x14ac:dyDescent="0.25">
      <c r="A21" s="169"/>
      <c r="B21" s="210" t="s">
        <v>64</v>
      </c>
      <c r="C21" s="210" t="s">
        <v>62</v>
      </c>
      <c r="D21" s="210" t="s">
        <v>62</v>
      </c>
      <c r="E21" s="210" t="s">
        <v>63</v>
      </c>
      <c r="F21" s="210" t="s">
        <v>62</v>
      </c>
      <c r="H21" s="169"/>
      <c r="I21" s="210" t="s">
        <v>62</v>
      </c>
      <c r="J21" s="210" t="s">
        <v>62</v>
      </c>
      <c r="K21" s="210" t="s">
        <v>62</v>
      </c>
      <c r="L21" s="210" t="s">
        <v>66</v>
      </c>
      <c r="M21" s="210" t="s">
        <v>64</v>
      </c>
      <c r="N21" s="158"/>
      <c r="O21" s="169"/>
      <c r="P21" s="210" t="s">
        <v>62</v>
      </c>
      <c r="Q21" s="210" t="s">
        <v>63</v>
      </c>
      <c r="R21" s="210" t="s">
        <v>62</v>
      </c>
      <c r="S21" s="210" t="s">
        <v>62</v>
      </c>
      <c r="T21" s="210" t="s">
        <v>64</v>
      </c>
      <c r="V21" s="169"/>
      <c r="W21" s="210" t="s">
        <v>63</v>
      </c>
      <c r="X21" s="210" t="s">
        <v>64</v>
      </c>
      <c r="Y21" s="203"/>
      <c r="Z21" s="210" t="s">
        <v>62</v>
      </c>
      <c r="AA21" s="210" t="s">
        <v>66</v>
      </c>
      <c r="AB21" s="158"/>
      <c r="AC21" s="215"/>
      <c r="AD21" s="203"/>
      <c r="AE21" s="213"/>
      <c r="AF21" s="203"/>
      <c r="AG21" s="213"/>
      <c r="AH21" s="203"/>
      <c r="AI21" s="160"/>
    </row>
    <row r="22" spans="1:35" s="154" customFormat="1" ht="48.15" customHeight="1" x14ac:dyDescent="0.25">
      <c r="A22" s="170" t="s">
        <v>67</v>
      </c>
      <c r="B22" s="207" t="s">
        <v>68</v>
      </c>
      <c r="C22" s="206" t="s">
        <v>69</v>
      </c>
      <c r="D22" s="208" t="s">
        <v>70</v>
      </c>
      <c r="E22" s="210" t="s">
        <v>71</v>
      </c>
      <c r="F22" s="206" t="s">
        <v>69</v>
      </c>
      <c r="H22" s="170" t="s">
        <v>67</v>
      </c>
      <c r="I22" s="210" t="s">
        <v>71</v>
      </c>
      <c r="J22" s="206" t="s">
        <v>69</v>
      </c>
      <c r="K22" s="206" t="s">
        <v>69</v>
      </c>
      <c r="L22" s="207" t="s">
        <v>68</v>
      </c>
      <c r="M22" s="206" t="s">
        <v>69</v>
      </c>
      <c r="N22" s="158"/>
      <c r="O22" s="170" t="s">
        <v>67</v>
      </c>
      <c r="P22" s="206" t="s">
        <v>69</v>
      </c>
      <c r="Q22" s="206" t="s">
        <v>69</v>
      </c>
      <c r="R22" s="206" t="s">
        <v>69</v>
      </c>
      <c r="S22" s="210" t="s">
        <v>71</v>
      </c>
      <c r="T22" s="207" t="s">
        <v>68</v>
      </c>
      <c r="V22" s="170" t="s">
        <v>67</v>
      </c>
      <c r="W22" s="206" t="s">
        <v>69</v>
      </c>
      <c r="X22" s="208" t="s">
        <v>70</v>
      </c>
      <c r="Y22" s="203"/>
      <c r="Z22" s="206" t="s">
        <v>69</v>
      </c>
      <c r="AA22" s="207" t="s">
        <v>68</v>
      </c>
      <c r="AB22" s="158"/>
      <c r="AC22" s="216" t="s">
        <v>67</v>
      </c>
      <c r="AD22" s="203"/>
      <c r="AE22" s="213"/>
      <c r="AF22" s="203"/>
      <c r="AG22" s="213"/>
      <c r="AH22" s="203"/>
      <c r="AI22" s="160"/>
    </row>
    <row r="23" spans="1:35" s="155" customFormat="1" ht="48.15" customHeight="1" x14ac:dyDescent="0.25">
      <c r="A23" s="168"/>
      <c r="B23" s="207" t="s">
        <v>68</v>
      </c>
      <c r="C23" s="206" t="s">
        <v>69</v>
      </c>
      <c r="D23" s="207" t="s">
        <v>68</v>
      </c>
      <c r="E23" s="210" t="s">
        <v>71</v>
      </c>
      <c r="F23" s="206" t="s">
        <v>69</v>
      </c>
      <c r="H23" s="168"/>
      <c r="I23" s="210" t="s">
        <v>71</v>
      </c>
      <c r="J23" s="206" t="s">
        <v>69</v>
      </c>
      <c r="K23" s="206" t="s">
        <v>69</v>
      </c>
      <c r="L23" s="207" t="s">
        <v>68</v>
      </c>
      <c r="M23" s="206" t="s">
        <v>69</v>
      </c>
      <c r="N23" s="156"/>
      <c r="O23" s="168"/>
      <c r="P23" s="206" t="s">
        <v>69</v>
      </c>
      <c r="Q23" s="206" t="s">
        <v>69</v>
      </c>
      <c r="R23" s="207" t="s">
        <v>68</v>
      </c>
      <c r="S23" s="210" t="s">
        <v>71</v>
      </c>
      <c r="T23" s="207" t="s">
        <v>68</v>
      </c>
      <c r="V23" s="168"/>
      <c r="W23" s="206" t="s">
        <v>69</v>
      </c>
      <c r="X23" s="208" t="s">
        <v>70</v>
      </c>
      <c r="Y23" s="203"/>
      <c r="Z23" s="206" t="s">
        <v>69</v>
      </c>
      <c r="AA23" s="207" t="s">
        <v>68</v>
      </c>
      <c r="AB23" s="156"/>
      <c r="AC23" s="212"/>
      <c r="AD23" s="203"/>
      <c r="AE23" s="214"/>
      <c r="AF23" s="203"/>
      <c r="AG23" s="203"/>
      <c r="AH23" s="203"/>
      <c r="AI23" s="157"/>
    </row>
    <row r="24" spans="1:35" s="155" customFormat="1" ht="48.15" customHeight="1" x14ac:dyDescent="0.25">
      <c r="A24" s="165"/>
      <c r="B24" s="206" t="s">
        <v>69</v>
      </c>
      <c r="C24" s="207" t="s">
        <v>68</v>
      </c>
      <c r="D24" s="206" t="s">
        <v>69</v>
      </c>
      <c r="E24" s="206" t="s">
        <v>69</v>
      </c>
      <c r="F24" s="207" t="s">
        <v>68</v>
      </c>
      <c r="H24" s="165"/>
      <c r="I24" s="206" t="s">
        <v>69</v>
      </c>
      <c r="J24" s="207" t="s">
        <v>68</v>
      </c>
      <c r="K24" s="208" t="s">
        <v>70</v>
      </c>
      <c r="L24" s="206" t="s">
        <v>69</v>
      </c>
      <c r="M24" s="210" t="s">
        <v>71</v>
      </c>
      <c r="N24" s="156"/>
      <c r="O24" s="165"/>
      <c r="P24" s="207" t="s">
        <v>68</v>
      </c>
      <c r="Q24" s="207" t="s">
        <v>68</v>
      </c>
      <c r="R24" s="206" t="s">
        <v>69</v>
      </c>
      <c r="S24" s="206" t="s">
        <v>69</v>
      </c>
      <c r="T24" s="206" t="s">
        <v>69</v>
      </c>
      <c r="V24" s="165"/>
      <c r="W24" s="208" t="s">
        <v>70</v>
      </c>
      <c r="X24" s="206" t="s">
        <v>69</v>
      </c>
      <c r="Y24" s="203"/>
      <c r="Z24" s="207" t="s">
        <v>68</v>
      </c>
      <c r="AA24" s="206" t="s">
        <v>69</v>
      </c>
      <c r="AB24" s="156"/>
      <c r="AC24" s="165"/>
      <c r="AD24" s="203"/>
      <c r="AE24" s="203"/>
      <c r="AF24" s="203"/>
      <c r="AG24" s="203"/>
      <c r="AH24" s="203"/>
      <c r="AI24" s="157"/>
    </row>
    <row r="25" spans="1:35" s="155" customFormat="1" ht="48.15" customHeight="1" x14ac:dyDescent="0.25">
      <c r="A25" s="166"/>
      <c r="B25" s="210" t="s">
        <v>71</v>
      </c>
      <c r="C25" s="210" t="s">
        <v>71</v>
      </c>
      <c r="D25" s="206" t="s">
        <v>69</v>
      </c>
      <c r="E25" s="207" t="s">
        <v>68</v>
      </c>
      <c r="F25" s="208" t="s">
        <v>70</v>
      </c>
      <c r="H25" s="166"/>
      <c r="I25" s="208" t="s">
        <v>70</v>
      </c>
      <c r="J25" s="210" t="s">
        <v>71</v>
      </c>
      <c r="K25" s="207" t="s">
        <v>68</v>
      </c>
      <c r="L25" s="210" t="s">
        <v>71</v>
      </c>
      <c r="M25" s="207" t="s">
        <v>68</v>
      </c>
      <c r="N25" s="158"/>
      <c r="O25" s="166"/>
      <c r="P25" s="208" t="s">
        <v>70</v>
      </c>
      <c r="Q25" s="210" t="s">
        <v>71</v>
      </c>
      <c r="R25" s="210" t="s">
        <v>71</v>
      </c>
      <c r="S25" s="206" t="s">
        <v>69</v>
      </c>
      <c r="T25" s="210" t="s">
        <v>71</v>
      </c>
      <c r="V25" s="166"/>
      <c r="W25" s="210" t="s">
        <v>71</v>
      </c>
      <c r="X25" s="207" t="s">
        <v>68</v>
      </c>
      <c r="Y25" s="203"/>
      <c r="Z25" s="208" t="s">
        <v>70</v>
      </c>
      <c r="AA25" s="210" t="s">
        <v>71</v>
      </c>
      <c r="AB25" s="158"/>
      <c r="AC25" s="166"/>
      <c r="AD25" s="204"/>
      <c r="AE25" s="204"/>
      <c r="AF25" s="204"/>
      <c r="AG25" s="204"/>
      <c r="AH25" s="204"/>
      <c r="AI25" s="159"/>
    </row>
    <row r="26" spans="1:35" s="24" customFormat="1" x14ac:dyDescent="0.25">
      <c r="B26" s="56"/>
      <c r="C26" s="56"/>
      <c r="D26" s="56"/>
      <c r="E26" s="56"/>
      <c r="F26" s="56"/>
      <c r="I26" s="56"/>
      <c r="J26" s="56"/>
      <c r="K26" s="56"/>
      <c r="L26" s="56"/>
      <c r="M26" s="56"/>
      <c r="P26" s="56"/>
      <c r="Q26" s="56"/>
      <c r="R26" s="56"/>
      <c r="S26" s="56"/>
      <c r="T26" s="56"/>
      <c r="W26" s="56"/>
      <c r="X26" s="56"/>
      <c r="Y26" s="56"/>
      <c r="Z26" s="56"/>
      <c r="AA26" s="56"/>
      <c r="AD26" s="56"/>
      <c r="AE26" s="56"/>
      <c r="AF26" s="56"/>
      <c r="AG26" s="56"/>
      <c r="AH26" s="56"/>
    </row>
    <row r="27" spans="1:35" s="58" customFormat="1" ht="27.15" customHeight="1" x14ac:dyDescent="0.25">
      <c r="A27" s="57"/>
      <c r="B27" s="364" t="s">
        <v>72</v>
      </c>
      <c r="C27" s="364"/>
      <c r="D27" s="364"/>
      <c r="E27" s="364"/>
      <c r="F27" s="364"/>
      <c r="H27" s="57"/>
      <c r="I27" s="364" t="s">
        <v>72</v>
      </c>
      <c r="J27" s="364"/>
      <c r="K27" s="364"/>
      <c r="L27" s="364"/>
      <c r="M27" s="364"/>
      <c r="O27" s="57"/>
      <c r="P27" s="364" t="s">
        <v>72</v>
      </c>
      <c r="Q27" s="364"/>
      <c r="R27" s="364"/>
      <c r="S27" s="364"/>
      <c r="T27" s="364"/>
      <c r="V27" s="57"/>
      <c r="W27" s="364" t="s">
        <v>72</v>
      </c>
      <c r="X27" s="364"/>
      <c r="Y27" s="364"/>
      <c r="Z27" s="364"/>
      <c r="AA27" s="364"/>
      <c r="AC27" s="57"/>
      <c r="AD27" s="364" t="s">
        <v>72</v>
      </c>
      <c r="AE27" s="364"/>
      <c r="AF27" s="364"/>
      <c r="AG27" s="364"/>
      <c r="AH27" s="364"/>
    </row>
    <row r="28" spans="1:35" ht="21.75" customHeight="1" x14ac:dyDescent="0.25"/>
    <row r="29" spans="1:35" ht="7.5" customHeight="1" x14ac:dyDescent="0.25">
      <c r="E29" s="60"/>
      <c r="F29" s="8"/>
      <c r="L29" s="60"/>
      <c r="M29" s="8"/>
      <c r="S29" s="60"/>
      <c r="T29" s="8"/>
      <c r="Z29" s="60"/>
      <c r="AA29" s="8"/>
      <c r="AG29" s="60"/>
      <c r="AH29" s="8"/>
    </row>
    <row r="30" spans="1:35" ht="0.75" customHeight="1" x14ac:dyDescent="0.25"/>
  </sheetData>
  <sheetProtection algorithmName="SHA-512" hashValue="8gIiq1tzmMggghNO0NSAG5ZcB2bx58xhLNhwhYr9bVVSrJmv45kW17yqtF8BqS2gkvHe4tO3qKHMetgdWVyQ8Q==" saltValue="gsD6pRMnhXtFAlLXIxVfoA==" spinCount="100000" sheet="1" objects="1" scenarios="1"/>
  <mergeCells count="15">
    <mergeCell ref="W27:AA27"/>
    <mergeCell ref="AD27:AH27"/>
    <mergeCell ref="B27:F27"/>
    <mergeCell ref="AE1:AG1"/>
    <mergeCell ref="B5:F6"/>
    <mergeCell ref="I5:M6"/>
    <mergeCell ref="P5:T6"/>
    <mergeCell ref="W5:AA6"/>
    <mergeCell ref="C1:E1"/>
    <mergeCell ref="J1:L1"/>
    <mergeCell ref="Q1:S1"/>
    <mergeCell ref="X1:Z1"/>
    <mergeCell ref="AD5:AH6"/>
    <mergeCell ref="I27:M27"/>
    <mergeCell ref="P27:T27"/>
  </mergeCells>
  <phoneticPr fontId="76" type="noConversion"/>
  <printOptions horizontalCentered="1" verticalCentered="1"/>
  <pageMargins left="0.74803149606299213" right="0.19685039370078741" top="0.59055118110236227" bottom="0.59055118110236227" header="0.51181102362204722" footer="0.51181102362204722"/>
  <pageSetup paperSize="9" scale="46" fitToWidth="0" orientation="landscape" r:id="rId1"/>
  <rowBreaks count="1" manualBreakCount="1">
    <brk id="29" max="33" man="1"/>
  </rowBreaks>
  <colBreaks count="4" manualBreakCount="4">
    <brk id="7" max="53" man="1"/>
    <brk id="14" max="53" man="1"/>
    <brk id="21" max="53" man="1"/>
    <brk id="28" max="5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A054-88E6-43F2-864A-5CAF178786E0}">
  <sheetPr>
    <tabColor theme="1"/>
  </sheetPr>
  <dimension ref="D1:L43"/>
  <sheetViews>
    <sheetView showGridLines="0" zoomScale="110" zoomScaleNormal="110" workbookViewId="0">
      <selection activeCell="H25" sqref="H25"/>
    </sheetView>
  </sheetViews>
  <sheetFormatPr baseColWidth="10" defaultColWidth="11.6328125" defaultRowHeight="17.399999999999999" x14ac:dyDescent="0.3"/>
  <cols>
    <col min="1" max="3" width="11.6328125" style="1"/>
    <col min="4" max="4" width="11.6328125" style="202"/>
    <col min="5" max="16384" width="11.6328125" style="1"/>
  </cols>
  <sheetData>
    <row r="1" spans="4:12" x14ac:dyDescent="0.3">
      <c r="D1" s="199"/>
    </row>
    <row r="2" spans="4:12" x14ac:dyDescent="0.3">
      <c r="D2" s="199"/>
    </row>
    <row r="3" spans="4:12" x14ac:dyDescent="0.3">
      <c r="D3" s="199" t="s">
        <v>73</v>
      </c>
      <c r="L3" s="199" t="s">
        <v>74</v>
      </c>
    </row>
    <row r="4" spans="4:12" x14ac:dyDescent="0.3">
      <c r="D4" s="200"/>
    </row>
    <row r="5" spans="4:12" x14ac:dyDescent="0.3">
      <c r="D5" s="199"/>
    </row>
    <row r="6" spans="4:12" x14ac:dyDescent="0.3">
      <c r="D6" s="199"/>
      <c r="L6" s="199"/>
    </row>
    <row r="7" spans="4:12" x14ac:dyDescent="0.3">
      <c r="D7" s="199" t="s">
        <v>75</v>
      </c>
      <c r="L7" s="199" t="s">
        <v>76</v>
      </c>
    </row>
    <row r="8" spans="4:12" x14ac:dyDescent="0.3">
      <c r="D8" s="199"/>
    </row>
    <row r="9" spans="4:12" x14ac:dyDescent="0.3">
      <c r="D9" s="199"/>
    </row>
    <row r="11" spans="4:12" x14ac:dyDescent="0.3">
      <c r="D11" s="368" t="s">
        <v>77</v>
      </c>
      <c r="E11" s="368"/>
      <c r="F11" s="368"/>
      <c r="G11" s="368"/>
      <c r="H11" s="368"/>
      <c r="I11" s="368"/>
      <c r="J11" s="368"/>
      <c r="L11" s="199" t="s">
        <v>78</v>
      </c>
    </row>
    <row r="12" spans="4:12" x14ac:dyDescent="0.3">
      <c r="D12" s="199"/>
    </row>
    <row r="13" spans="4:12" x14ac:dyDescent="0.3">
      <c r="D13" s="199"/>
    </row>
    <row r="14" spans="4:12" x14ac:dyDescent="0.3">
      <c r="D14" s="199"/>
    </row>
    <row r="15" spans="4:12" x14ac:dyDescent="0.3">
      <c r="D15" s="199" t="s">
        <v>79</v>
      </c>
      <c r="L15" s="199" t="s">
        <v>80</v>
      </c>
    </row>
    <row r="16" spans="4:12" x14ac:dyDescent="0.3">
      <c r="D16" s="199"/>
    </row>
    <row r="18" spans="4:12" x14ac:dyDescent="0.3">
      <c r="D18" s="201"/>
    </row>
    <row r="19" spans="4:12" x14ac:dyDescent="0.3">
      <c r="D19" s="199" t="s">
        <v>81</v>
      </c>
      <c r="L19" s="199" t="s">
        <v>82</v>
      </c>
    </row>
    <row r="20" spans="4:12" x14ac:dyDescent="0.3">
      <c r="D20" s="199"/>
    </row>
    <row r="22" spans="4:12" x14ac:dyDescent="0.3">
      <c r="D22" s="199"/>
    </row>
    <row r="23" spans="4:12" x14ac:dyDescent="0.3">
      <c r="D23" s="199" t="s">
        <v>83</v>
      </c>
      <c r="L23" s="199" t="s">
        <v>84</v>
      </c>
    </row>
    <row r="24" spans="4:12" x14ac:dyDescent="0.3">
      <c r="D24" s="199"/>
    </row>
    <row r="25" spans="4:12" x14ac:dyDescent="0.3">
      <c r="D25" s="199"/>
    </row>
    <row r="26" spans="4:12" x14ac:dyDescent="0.3">
      <c r="D26" s="199"/>
    </row>
    <row r="27" spans="4:12" x14ac:dyDescent="0.3">
      <c r="D27" s="199" t="s">
        <v>85</v>
      </c>
    </row>
    <row r="28" spans="4:12" x14ac:dyDescent="0.3">
      <c r="D28" s="199"/>
    </row>
    <row r="29" spans="4:12" x14ac:dyDescent="0.3">
      <c r="D29" s="200"/>
    </row>
    <row r="30" spans="4:12" x14ac:dyDescent="0.3">
      <c r="D30" s="200"/>
    </row>
    <row r="31" spans="4:12" x14ac:dyDescent="0.3">
      <c r="D31" s="199" t="s">
        <v>86</v>
      </c>
    </row>
    <row r="32" spans="4:12" x14ac:dyDescent="0.3">
      <c r="D32" s="199"/>
    </row>
    <row r="33" spans="4:4" x14ac:dyDescent="0.3">
      <c r="D33" s="199"/>
    </row>
    <row r="34" spans="4:4" x14ac:dyDescent="0.3">
      <c r="D34" s="199"/>
    </row>
    <row r="35" spans="4:4" x14ac:dyDescent="0.3">
      <c r="D35" s="199"/>
    </row>
    <row r="37" spans="4:4" x14ac:dyDescent="0.3">
      <c r="D37" s="199"/>
    </row>
    <row r="38" spans="4:4" x14ac:dyDescent="0.3">
      <c r="D38" s="199"/>
    </row>
    <row r="39" spans="4:4" x14ac:dyDescent="0.3">
      <c r="D39" s="199"/>
    </row>
    <row r="40" spans="4:4" x14ac:dyDescent="0.3">
      <c r="D40" s="199"/>
    </row>
    <row r="41" spans="4:4" x14ac:dyDescent="0.3">
      <c r="D41" s="199"/>
    </row>
    <row r="42" spans="4:4" x14ac:dyDescent="0.3">
      <c r="D42" s="199"/>
    </row>
    <row r="43" spans="4:4" x14ac:dyDescent="0.3">
      <c r="D43" s="200"/>
    </row>
  </sheetData>
  <sheetProtection algorithmName="SHA-512" hashValue="N3/5YG/mXmd9eMOCkjz4iXb2qn0hGQO+0u8PfY4pt++i/FUyXRUkpZ5JqLidBzZB/j49wEaDraDpEcUjarbkQQ==" saltValue="v31vSeWGocsbuNFHiHcQbw==" spinCount="100000" sheet="1" objects="1" scenarios="1"/>
  <mergeCells count="1">
    <mergeCell ref="D11:J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X27"/>
  <sheetViews>
    <sheetView showZeros="0" tabSelected="1" showWhiteSpace="0" view="pageLayout" topLeftCell="A6" zoomScale="30" zoomScaleNormal="57" zoomScaleSheetLayoutView="25" zoomScalePageLayoutView="30" workbookViewId="0">
      <selection activeCell="H11" sqref="H11:I11"/>
    </sheetView>
  </sheetViews>
  <sheetFormatPr baseColWidth="10" defaultColWidth="11.54296875" defaultRowHeight="34.799999999999997" x14ac:dyDescent="0.55000000000000004"/>
  <cols>
    <col min="1" max="1" width="35.90625" style="241" customWidth="1"/>
    <col min="2" max="2" width="76.54296875" style="242" customWidth="1"/>
    <col min="3" max="3" width="17.08984375" style="242" customWidth="1"/>
    <col min="4" max="4" width="76.54296875" style="242" customWidth="1"/>
    <col min="5" max="5" width="17.08984375" style="242" customWidth="1"/>
    <col min="6" max="6" width="76.54296875" style="242" customWidth="1"/>
    <col min="7" max="7" width="17.08984375" style="242" customWidth="1"/>
    <col min="8" max="8" width="80.6328125" style="242" customWidth="1"/>
    <col min="9" max="9" width="17.08984375" style="242" customWidth="1"/>
    <col min="10" max="10" width="45.08984375" style="193" customWidth="1"/>
    <col min="11" max="11" width="36.08984375" style="241" customWidth="1"/>
    <col min="12" max="12" width="76.54296875" style="242" customWidth="1"/>
    <col min="13" max="13" width="17.08984375" style="242" customWidth="1"/>
    <col min="14" max="14" width="76.54296875" style="242" customWidth="1"/>
    <col min="15" max="15" width="17.08984375" style="242" customWidth="1"/>
    <col min="16" max="16" width="76.54296875" style="242" customWidth="1"/>
    <col min="17" max="17" width="17.08984375" style="242" customWidth="1"/>
    <col min="18" max="18" width="98.453125" style="242" customWidth="1"/>
    <col min="19" max="19" width="41.6328125" style="193" customWidth="1"/>
    <col min="20" max="20" width="34.54296875" style="241" customWidth="1"/>
    <col min="21" max="21" width="76.54296875" style="242" customWidth="1"/>
    <col min="22" max="22" width="17.08984375" style="242" customWidth="1"/>
    <col min="23" max="23" width="76.54296875" style="242" customWidth="1"/>
    <col min="24" max="24" width="17.08984375" style="242" customWidth="1"/>
    <col min="25" max="25" width="76.54296875" style="242" customWidth="1"/>
    <col min="26" max="26" width="17.08984375" style="242" customWidth="1"/>
    <col min="27" max="27" width="86.6328125" style="242" customWidth="1"/>
    <col min="28" max="28" width="17.08984375" style="242" customWidth="1"/>
    <col min="29" max="29" width="37.6328125" style="193" customWidth="1"/>
    <col min="30" max="30" width="42.36328125" style="241" customWidth="1"/>
    <col min="31" max="31" width="76.54296875" style="242" customWidth="1"/>
    <col min="32" max="32" width="17.08984375" style="242" customWidth="1"/>
    <col min="33" max="33" width="76.54296875" style="242" customWidth="1"/>
    <col min="34" max="34" width="17.08984375" style="242" customWidth="1"/>
    <col min="35" max="35" width="76.54296875" style="242" customWidth="1"/>
    <col min="36" max="36" width="17.08984375" style="242" customWidth="1"/>
    <col min="37" max="37" width="86" style="242" customWidth="1"/>
    <col min="38" max="38" width="17.08984375" style="242" customWidth="1"/>
    <col min="39" max="39" width="46.54296875" style="193" customWidth="1"/>
    <col min="40" max="40" width="33.54296875" style="241" customWidth="1"/>
    <col min="41" max="41" width="76.54296875" style="242" customWidth="1"/>
    <col min="42" max="42" width="17.08984375" style="242" customWidth="1"/>
    <col min="43" max="43" width="76.54296875" style="242" customWidth="1"/>
    <col min="44" max="44" width="17.08984375" style="242" customWidth="1"/>
    <col min="45" max="45" width="76.54296875" style="242" customWidth="1"/>
    <col min="46" max="46" width="19.90625" style="242" customWidth="1"/>
    <col min="47" max="47" width="86" style="242" customWidth="1"/>
    <col min="48" max="48" width="17.08984375" style="242" customWidth="1"/>
    <col min="49" max="49" width="7.08984375" style="193" customWidth="1"/>
    <col min="50" max="50" width="34.36328125" style="242" customWidth="1"/>
    <col min="51" max="51" width="97.90625" style="242" customWidth="1"/>
    <col min="52" max="16384" width="11.54296875" style="242"/>
  </cols>
  <sheetData>
    <row r="1" spans="1:49" s="232" customFormat="1" ht="102.9" customHeight="1" x14ac:dyDescent="0.25">
      <c r="B1" s="344" t="s">
        <v>87</v>
      </c>
      <c r="C1" s="344"/>
      <c r="D1" s="344"/>
      <c r="E1" s="344"/>
      <c r="F1" s="344"/>
      <c r="G1" s="344"/>
      <c r="H1" s="344"/>
      <c r="I1" s="344"/>
      <c r="J1" s="229"/>
      <c r="L1" s="344" t="str">
        <f>B1</f>
        <v>Mon restaurant</v>
      </c>
      <c r="M1" s="344"/>
      <c r="N1" s="344"/>
      <c r="O1" s="344"/>
      <c r="P1" s="344"/>
      <c r="Q1" s="344"/>
      <c r="R1" s="344"/>
      <c r="S1" s="229"/>
      <c r="U1" s="344" t="str">
        <f>B1</f>
        <v>Mon restaurant</v>
      </c>
      <c r="V1" s="344"/>
      <c r="W1" s="344"/>
      <c r="X1" s="344"/>
      <c r="Y1" s="344"/>
      <c r="Z1" s="344"/>
      <c r="AA1" s="344"/>
      <c r="AB1" s="344"/>
      <c r="AC1" s="229"/>
      <c r="AE1" s="344" t="str">
        <f>B1</f>
        <v>Mon restaurant</v>
      </c>
      <c r="AF1" s="344"/>
      <c r="AG1" s="344"/>
      <c r="AH1" s="344"/>
      <c r="AI1" s="344"/>
      <c r="AJ1" s="344"/>
      <c r="AK1" s="344"/>
      <c r="AL1" s="233"/>
      <c r="AM1" s="229"/>
      <c r="AQ1" s="344" t="str">
        <f>B1</f>
        <v>Mon restaurant</v>
      </c>
      <c r="AR1" s="344"/>
      <c r="AS1" s="344"/>
      <c r="AT1" s="344"/>
      <c r="AU1" s="344"/>
      <c r="AV1" s="233"/>
      <c r="AW1" s="229"/>
    </row>
    <row r="2" spans="1:49" s="235" customFormat="1" ht="27" customHeight="1" x14ac:dyDescent="0.25">
      <c r="A2" s="234"/>
      <c r="D2" s="236"/>
      <c r="E2" s="236"/>
      <c r="F2" s="236"/>
      <c r="G2" s="236"/>
      <c r="H2" s="236"/>
      <c r="I2" s="236"/>
      <c r="J2" s="192"/>
      <c r="K2" s="234"/>
      <c r="N2" s="236"/>
      <c r="O2" s="236"/>
      <c r="P2" s="236"/>
      <c r="Q2" s="236"/>
      <c r="R2" s="236"/>
      <c r="S2" s="192"/>
      <c r="T2" s="234"/>
      <c r="W2" s="236"/>
      <c r="X2" s="236"/>
      <c r="Y2" s="236"/>
      <c r="Z2" s="236"/>
      <c r="AA2" s="236"/>
      <c r="AB2" s="236"/>
      <c r="AC2" s="192"/>
      <c r="AD2" s="234"/>
      <c r="AG2" s="236"/>
      <c r="AH2" s="236"/>
      <c r="AI2" s="236"/>
      <c r="AJ2" s="236"/>
      <c r="AK2" s="236"/>
      <c r="AL2" s="236"/>
      <c r="AM2" s="192"/>
      <c r="AN2" s="234"/>
      <c r="AQ2" s="236"/>
      <c r="AR2" s="236"/>
      <c r="AS2" s="236"/>
      <c r="AT2" s="236"/>
      <c r="AU2" s="236"/>
      <c r="AV2" s="236"/>
      <c r="AW2" s="192"/>
    </row>
    <row r="3" spans="1:49" s="237" customFormat="1" ht="63" customHeight="1" x14ac:dyDescent="0.25">
      <c r="B3" s="238"/>
      <c r="C3" s="238"/>
      <c r="D3" s="269" t="s">
        <v>88</v>
      </c>
      <c r="E3" s="239"/>
      <c r="F3" s="240">
        <v>46293</v>
      </c>
      <c r="G3" s="240" t="s">
        <v>23</v>
      </c>
      <c r="H3" s="345">
        <f>F3+3</f>
        <v>46296</v>
      </c>
      <c r="I3" s="345"/>
      <c r="J3" s="205"/>
      <c r="L3" s="238"/>
      <c r="M3" s="238"/>
      <c r="N3" s="269" t="s">
        <v>89</v>
      </c>
      <c r="O3" s="239"/>
      <c r="P3" s="240">
        <f>H3+4</f>
        <v>46300</v>
      </c>
      <c r="Q3" s="240" t="s">
        <v>23</v>
      </c>
      <c r="R3" s="257">
        <f>P3+3</f>
        <v>46303</v>
      </c>
      <c r="S3" s="205"/>
      <c r="U3" s="238"/>
      <c r="V3" s="238"/>
      <c r="W3" s="302" t="s">
        <v>89</v>
      </c>
      <c r="X3" s="310">
        <f>R3+4</f>
        <v>46307</v>
      </c>
      <c r="Y3" s="310"/>
      <c r="Z3" s="240" t="s">
        <v>23</v>
      </c>
      <c r="AA3" s="345">
        <f>X3+3</f>
        <v>46310</v>
      </c>
      <c r="AB3" s="345"/>
      <c r="AC3" s="205"/>
      <c r="AE3" s="238"/>
      <c r="AF3" s="238"/>
      <c r="AG3" s="269" t="s">
        <v>90</v>
      </c>
      <c r="AH3" s="239"/>
      <c r="AI3" s="240">
        <f>AA3+4</f>
        <v>46314</v>
      </c>
      <c r="AJ3" s="240" t="s">
        <v>23</v>
      </c>
      <c r="AK3" s="345">
        <f>AI3+3</f>
        <v>46317</v>
      </c>
      <c r="AL3" s="345"/>
      <c r="AM3" s="205"/>
      <c r="AO3" s="238"/>
      <c r="AP3" s="238"/>
      <c r="AQ3" s="239" t="s">
        <v>90</v>
      </c>
      <c r="AR3" s="239"/>
      <c r="AS3" s="240">
        <f>AK3+4</f>
        <v>46321</v>
      </c>
      <c r="AT3" s="240" t="s">
        <v>23</v>
      </c>
      <c r="AU3" s="345">
        <f>AS3+2</f>
        <v>46323</v>
      </c>
      <c r="AV3" s="345"/>
      <c r="AW3" s="205"/>
    </row>
    <row r="4" spans="1:49" s="235" customFormat="1" ht="27" customHeight="1" x14ac:dyDescent="0.25">
      <c r="A4" s="234"/>
      <c r="J4" s="192"/>
      <c r="K4" s="234"/>
      <c r="S4" s="192"/>
      <c r="T4" s="234"/>
      <c r="AC4" s="192"/>
      <c r="AD4" s="234"/>
      <c r="AM4" s="192"/>
      <c r="AN4" s="234"/>
      <c r="AW4" s="192"/>
    </row>
    <row r="5" spans="1:49" ht="18" customHeight="1" x14ac:dyDescent="0.55000000000000004">
      <c r="L5" s="356" t="s">
        <v>91</v>
      </c>
      <c r="M5" s="356"/>
      <c r="N5" s="356"/>
      <c r="O5" s="356"/>
      <c r="P5" s="356"/>
      <c r="Q5" s="356"/>
      <c r="R5" s="356"/>
      <c r="U5" s="356" t="s">
        <v>91</v>
      </c>
      <c r="V5" s="356"/>
      <c r="W5" s="356"/>
      <c r="X5" s="356"/>
      <c r="Y5" s="356"/>
      <c r="Z5" s="356"/>
      <c r="AA5" s="356"/>
      <c r="AB5" s="356"/>
      <c r="AE5" s="356" t="s">
        <v>91</v>
      </c>
      <c r="AF5" s="356"/>
      <c r="AG5" s="356"/>
      <c r="AH5" s="356"/>
      <c r="AI5" s="356"/>
      <c r="AJ5" s="356"/>
      <c r="AK5" s="356"/>
      <c r="AL5" s="356"/>
      <c r="AO5" s="356" t="s">
        <v>91</v>
      </c>
      <c r="AP5" s="356"/>
      <c r="AQ5" s="356"/>
      <c r="AR5" s="356"/>
      <c r="AS5" s="356"/>
      <c r="AT5" s="356"/>
      <c r="AU5" s="356"/>
      <c r="AV5" s="356"/>
    </row>
    <row r="6" spans="1:49" s="243" customFormat="1" ht="56.25" customHeight="1" x14ac:dyDescent="0.7">
      <c r="B6" s="352" t="s">
        <v>92</v>
      </c>
      <c r="C6" s="352"/>
      <c r="D6" s="352"/>
      <c r="E6" s="352"/>
      <c r="F6" s="352"/>
      <c r="G6" s="352"/>
      <c r="H6" s="352"/>
      <c r="I6" s="352"/>
      <c r="J6" s="198"/>
      <c r="L6" s="357"/>
      <c r="M6" s="357"/>
      <c r="N6" s="357"/>
      <c r="O6" s="357"/>
      <c r="P6" s="357"/>
      <c r="Q6" s="357"/>
      <c r="R6" s="357"/>
      <c r="S6" s="198"/>
      <c r="U6" s="357"/>
      <c r="V6" s="357"/>
      <c r="W6" s="357"/>
      <c r="X6" s="357"/>
      <c r="Y6" s="357"/>
      <c r="Z6" s="357"/>
      <c r="AA6" s="357"/>
      <c r="AB6" s="357"/>
      <c r="AC6" s="198"/>
      <c r="AE6" s="357"/>
      <c r="AF6" s="357"/>
      <c r="AG6" s="357"/>
      <c r="AH6" s="357"/>
      <c r="AI6" s="357"/>
      <c r="AJ6" s="357"/>
      <c r="AK6" s="357"/>
      <c r="AL6" s="357"/>
      <c r="AM6" s="198"/>
      <c r="AO6" s="357"/>
      <c r="AP6" s="357"/>
      <c r="AQ6" s="357"/>
      <c r="AR6" s="357"/>
      <c r="AS6" s="357"/>
      <c r="AT6" s="357"/>
      <c r="AU6" s="357"/>
      <c r="AV6" s="357"/>
      <c r="AW6" s="198"/>
    </row>
    <row r="7" spans="1:49" s="226" customFormat="1" ht="65.25" customHeight="1" x14ac:dyDescent="0.25">
      <c r="A7" s="224"/>
      <c r="B7" s="339" t="s">
        <v>93</v>
      </c>
      <c r="C7" s="340" t="s">
        <v>94</v>
      </c>
      <c r="D7" s="339" t="s">
        <v>95</v>
      </c>
      <c r="E7" s="340" t="s">
        <v>94</v>
      </c>
      <c r="F7" s="339" t="s">
        <v>96</v>
      </c>
      <c r="G7" s="340" t="s">
        <v>94</v>
      </c>
      <c r="H7" s="339" t="s">
        <v>97</v>
      </c>
      <c r="I7" s="340" t="s">
        <v>94</v>
      </c>
      <c r="J7" s="225"/>
      <c r="L7" s="339" t="s">
        <v>93</v>
      </c>
      <c r="M7" s="340" t="s">
        <v>94</v>
      </c>
      <c r="N7" s="339" t="s">
        <v>95</v>
      </c>
      <c r="O7" s="340" t="s">
        <v>94</v>
      </c>
      <c r="P7" s="339" t="s">
        <v>96</v>
      </c>
      <c r="Q7" s="340" t="s">
        <v>94</v>
      </c>
      <c r="R7" s="270" t="s">
        <v>97</v>
      </c>
      <c r="S7" s="225"/>
      <c r="T7" s="223"/>
      <c r="U7" s="339" t="s">
        <v>93</v>
      </c>
      <c r="V7" s="340" t="s">
        <v>94</v>
      </c>
      <c r="W7" s="339" t="s">
        <v>95</v>
      </c>
      <c r="X7" s="340" t="s">
        <v>94</v>
      </c>
      <c r="Y7" s="339" t="s">
        <v>96</v>
      </c>
      <c r="Z7" s="340" t="s">
        <v>94</v>
      </c>
      <c r="AA7" s="339" t="s">
        <v>97</v>
      </c>
      <c r="AB7" s="340"/>
      <c r="AC7" s="225"/>
      <c r="AD7" s="227"/>
      <c r="AE7" s="339" t="s">
        <v>93</v>
      </c>
      <c r="AF7" s="340" t="s">
        <v>94</v>
      </c>
      <c r="AG7" s="339" t="s">
        <v>95</v>
      </c>
      <c r="AH7" s="340" t="s">
        <v>94</v>
      </c>
      <c r="AI7" s="339" t="s">
        <v>96</v>
      </c>
      <c r="AJ7" s="340" t="s">
        <v>94</v>
      </c>
      <c r="AK7" s="339" t="s">
        <v>97</v>
      </c>
      <c r="AL7" s="340"/>
      <c r="AM7" s="225"/>
      <c r="AN7" s="227"/>
      <c r="AO7" s="358" t="s">
        <v>93</v>
      </c>
      <c r="AP7" s="359" t="s">
        <v>94</v>
      </c>
      <c r="AQ7" s="358" t="s">
        <v>95</v>
      </c>
      <c r="AR7" s="359" t="s">
        <v>94</v>
      </c>
      <c r="AS7" s="358" t="s">
        <v>96</v>
      </c>
      <c r="AT7" s="359" t="s">
        <v>94</v>
      </c>
      <c r="AU7" s="358" t="s">
        <v>97</v>
      </c>
      <c r="AV7" s="359"/>
      <c r="AW7" s="225"/>
    </row>
    <row r="8" spans="1:49" s="235" customFormat="1" ht="81" customHeight="1" x14ac:dyDescent="0.25">
      <c r="A8" s="244"/>
      <c r="B8" s="325"/>
      <c r="C8" s="326"/>
      <c r="D8" s="325"/>
      <c r="E8" s="326"/>
      <c r="F8" s="325"/>
      <c r="G8" s="326"/>
      <c r="H8" s="327" t="s">
        <v>98</v>
      </c>
      <c r="I8" s="328"/>
      <c r="J8" s="222"/>
      <c r="K8" s="234"/>
      <c r="L8" s="325"/>
      <c r="M8" s="326"/>
      <c r="N8" s="325"/>
      <c r="O8" s="326"/>
      <c r="P8" s="325"/>
      <c r="Q8" s="326"/>
      <c r="R8" s="306" t="s">
        <v>99</v>
      </c>
      <c r="S8" s="296"/>
      <c r="T8" s="234"/>
      <c r="U8" s="327" t="s">
        <v>100</v>
      </c>
      <c r="V8" s="328"/>
      <c r="W8" s="325"/>
      <c r="X8" s="326"/>
      <c r="Y8" s="325"/>
      <c r="Z8" s="326"/>
      <c r="AA8" s="325"/>
      <c r="AB8" s="326"/>
      <c r="AC8" s="222"/>
      <c r="AD8" s="234"/>
      <c r="AE8" s="325"/>
      <c r="AF8" s="326"/>
      <c r="AG8" s="325"/>
      <c r="AH8" s="326"/>
      <c r="AI8" s="325"/>
      <c r="AJ8" s="326"/>
      <c r="AK8" s="327"/>
      <c r="AL8" s="328"/>
      <c r="AM8" s="222"/>
      <c r="AN8" s="234"/>
      <c r="AO8" s="325"/>
      <c r="AP8" s="326"/>
      <c r="AQ8" s="325"/>
      <c r="AR8" s="326"/>
      <c r="AS8" s="325"/>
      <c r="AT8" s="326"/>
      <c r="AU8" s="327"/>
      <c r="AV8" s="328"/>
      <c r="AW8" s="222"/>
    </row>
    <row r="9" spans="1:49" s="154" customFormat="1" ht="151.5" customHeight="1" x14ac:dyDescent="0.25">
      <c r="A9" s="342"/>
      <c r="B9" s="316" t="s">
        <v>101</v>
      </c>
      <c r="C9" s="317"/>
      <c r="D9" s="316" t="s">
        <v>102</v>
      </c>
      <c r="E9" s="317"/>
      <c r="F9" s="316" t="s">
        <v>103</v>
      </c>
      <c r="G9" s="317"/>
      <c r="H9" s="318" t="s">
        <v>104</v>
      </c>
      <c r="I9" s="319"/>
      <c r="K9" s="342"/>
      <c r="L9" s="316" t="s">
        <v>105</v>
      </c>
      <c r="M9" s="317"/>
      <c r="N9" s="316" t="s">
        <v>106</v>
      </c>
      <c r="O9" s="317"/>
      <c r="P9" s="316" t="s">
        <v>107</v>
      </c>
      <c r="Q9" s="317"/>
      <c r="R9" s="305" t="s">
        <v>108</v>
      </c>
      <c r="S9" s="296"/>
      <c r="T9" s="342"/>
      <c r="U9" s="318" t="s">
        <v>109</v>
      </c>
      <c r="V9" s="319"/>
      <c r="W9" s="316" t="s">
        <v>110</v>
      </c>
      <c r="X9" s="317"/>
      <c r="Y9" s="316" t="s">
        <v>111</v>
      </c>
      <c r="Z9" s="317"/>
      <c r="AA9" s="316" t="s">
        <v>112</v>
      </c>
      <c r="AB9" s="317"/>
      <c r="AD9" s="342"/>
      <c r="AE9" s="316"/>
      <c r="AF9" s="317"/>
      <c r="AG9" s="316"/>
      <c r="AH9" s="317"/>
      <c r="AI9" s="316"/>
      <c r="AJ9" s="322"/>
      <c r="AK9" s="318"/>
      <c r="AL9" s="319"/>
      <c r="AN9" s="342"/>
      <c r="AO9" s="316"/>
      <c r="AP9" s="317"/>
      <c r="AQ9" s="316"/>
      <c r="AR9" s="317"/>
      <c r="AS9" s="316"/>
      <c r="AT9" s="322"/>
      <c r="AU9" s="318"/>
      <c r="AV9" s="319"/>
    </row>
    <row r="10" spans="1:49" s="245" customFormat="1" ht="125.25" customHeight="1" x14ac:dyDescent="0.25">
      <c r="A10" s="342"/>
      <c r="B10" s="311" t="s">
        <v>113</v>
      </c>
      <c r="C10" s="312"/>
      <c r="D10" s="311" t="s">
        <v>114</v>
      </c>
      <c r="E10" s="353"/>
      <c r="F10" s="311" t="s">
        <v>115</v>
      </c>
      <c r="G10" s="312"/>
      <c r="H10" s="311" t="s">
        <v>116</v>
      </c>
      <c r="I10" s="312"/>
      <c r="J10" s="196"/>
      <c r="K10" s="342"/>
      <c r="L10" s="311" t="s">
        <v>117</v>
      </c>
      <c r="M10" s="312"/>
      <c r="N10" s="311" t="s">
        <v>118</v>
      </c>
      <c r="O10" s="312"/>
      <c r="P10" s="311" t="s">
        <v>112</v>
      </c>
      <c r="Q10" s="312"/>
      <c r="R10" s="272" t="s">
        <v>119</v>
      </c>
      <c r="S10" s="296"/>
      <c r="T10" s="342"/>
      <c r="U10" s="311" t="s">
        <v>120</v>
      </c>
      <c r="V10" s="312"/>
      <c r="W10" s="311" t="s">
        <v>121</v>
      </c>
      <c r="X10" s="312"/>
      <c r="Y10" s="311" t="s">
        <v>122</v>
      </c>
      <c r="Z10" s="312"/>
      <c r="AA10" s="311" t="s">
        <v>114</v>
      </c>
      <c r="AB10" s="312"/>
      <c r="AC10" s="196"/>
      <c r="AD10" s="342"/>
      <c r="AE10" s="320"/>
      <c r="AF10" s="321"/>
      <c r="AG10" s="311"/>
      <c r="AH10" s="312"/>
      <c r="AI10" s="311"/>
      <c r="AJ10" s="312"/>
      <c r="AK10" s="311"/>
      <c r="AL10" s="312"/>
      <c r="AM10" s="196"/>
      <c r="AN10" s="342"/>
      <c r="AO10" s="320"/>
      <c r="AP10" s="321"/>
      <c r="AQ10" s="311"/>
      <c r="AR10" s="312"/>
      <c r="AS10" s="311"/>
      <c r="AT10" s="312"/>
      <c r="AU10" s="311"/>
      <c r="AV10" s="312"/>
      <c r="AW10" s="196"/>
    </row>
    <row r="11" spans="1:49" s="245" customFormat="1" ht="125.25" customHeight="1" x14ac:dyDescent="0.25">
      <c r="A11" s="342"/>
      <c r="B11" s="354"/>
      <c r="C11" s="355"/>
      <c r="D11" s="311"/>
      <c r="E11" s="312"/>
      <c r="F11" s="350" t="s">
        <v>123</v>
      </c>
      <c r="G11" s="351"/>
      <c r="H11" s="335"/>
      <c r="I11" s="336"/>
      <c r="J11" s="196"/>
      <c r="K11" s="342"/>
      <c r="L11" s="335"/>
      <c r="M11" s="336"/>
      <c r="N11" s="333"/>
      <c r="O11" s="343"/>
      <c r="P11" s="333"/>
      <c r="Q11" s="343"/>
      <c r="R11" s="273"/>
      <c r="S11" s="297"/>
      <c r="T11" s="342"/>
      <c r="U11" s="335"/>
      <c r="V11" s="336"/>
      <c r="W11" s="335"/>
      <c r="X11" s="336"/>
      <c r="Y11" s="333"/>
      <c r="Z11" s="334"/>
      <c r="AA11" s="311"/>
      <c r="AB11" s="312"/>
      <c r="AC11" s="196"/>
      <c r="AD11" s="342"/>
      <c r="AE11" s="320"/>
      <c r="AF11" s="321"/>
      <c r="AG11" s="311"/>
      <c r="AH11" s="312"/>
      <c r="AI11" s="333"/>
      <c r="AJ11" s="334"/>
      <c r="AK11" s="335"/>
      <c r="AL11" s="336"/>
      <c r="AM11" s="196"/>
      <c r="AN11" s="342"/>
      <c r="AO11" s="320"/>
      <c r="AP11" s="321"/>
      <c r="AQ11" s="311"/>
      <c r="AR11" s="312"/>
      <c r="AS11" s="333"/>
      <c r="AT11" s="334"/>
      <c r="AU11" s="335"/>
      <c r="AV11" s="336"/>
      <c r="AW11" s="196"/>
    </row>
    <row r="12" spans="1:49" s="154" customFormat="1" ht="141" customHeight="1" x14ac:dyDescent="0.25">
      <c r="A12" s="342"/>
      <c r="B12" s="348" t="s">
        <v>124</v>
      </c>
      <c r="C12" s="349"/>
      <c r="D12" s="314" t="s">
        <v>125</v>
      </c>
      <c r="E12" s="315"/>
      <c r="F12" s="348" t="s">
        <v>126</v>
      </c>
      <c r="G12" s="349"/>
      <c r="H12" s="318" t="s">
        <v>127</v>
      </c>
      <c r="I12" s="319"/>
      <c r="J12" s="196"/>
      <c r="K12" s="342"/>
      <c r="L12" s="316" t="s">
        <v>128</v>
      </c>
      <c r="M12" s="317"/>
      <c r="N12" s="314" t="s">
        <v>129</v>
      </c>
      <c r="O12" s="315"/>
      <c r="P12" s="314" t="s">
        <v>130</v>
      </c>
      <c r="Q12" s="315"/>
      <c r="R12" s="307" t="s">
        <v>131</v>
      </c>
      <c r="S12" s="298"/>
      <c r="T12" s="342"/>
      <c r="U12" s="318" t="s">
        <v>132</v>
      </c>
      <c r="V12" s="319"/>
      <c r="W12" s="316" t="s">
        <v>133</v>
      </c>
      <c r="X12" s="317"/>
      <c r="Y12" s="316" t="s">
        <v>134</v>
      </c>
      <c r="Z12" s="317"/>
      <c r="AA12" s="314" t="s">
        <v>135</v>
      </c>
      <c r="AB12" s="315"/>
      <c r="AC12" s="196"/>
      <c r="AD12" s="342"/>
      <c r="AE12" s="314"/>
      <c r="AF12" s="315"/>
      <c r="AG12" s="314"/>
      <c r="AH12" s="315"/>
      <c r="AI12" s="316"/>
      <c r="AJ12" s="322"/>
      <c r="AK12" s="318"/>
      <c r="AL12" s="319"/>
      <c r="AM12" s="196"/>
      <c r="AN12" s="342"/>
      <c r="AO12" s="314"/>
      <c r="AP12" s="315"/>
      <c r="AQ12" s="314"/>
      <c r="AR12" s="315"/>
      <c r="AS12" s="316"/>
      <c r="AT12" s="322"/>
      <c r="AU12" s="318"/>
      <c r="AV12" s="319"/>
      <c r="AW12" s="196"/>
    </row>
    <row r="13" spans="1:49" s="245" customFormat="1" ht="111" customHeight="1" x14ac:dyDescent="0.25">
      <c r="A13" s="342"/>
      <c r="B13" s="311" t="s">
        <v>136</v>
      </c>
      <c r="C13" s="312"/>
      <c r="D13" s="311" t="s">
        <v>137</v>
      </c>
      <c r="E13" s="312"/>
      <c r="F13" s="311" t="s">
        <v>138</v>
      </c>
      <c r="G13" s="312"/>
      <c r="H13" s="341" t="s">
        <v>139</v>
      </c>
      <c r="I13" s="313"/>
      <c r="J13" s="195"/>
      <c r="K13" s="342"/>
      <c r="L13" s="341" t="s">
        <v>140</v>
      </c>
      <c r="M13" s="313"/>
      <c r="N13" s="311" t="s">
        <v>141</v>
      </c>
      <c r="O13" s="312"/>
      <c r="P13" s="311" t="s">
        <v>142</v>
      </c>
      <c r="Q13" s="312"/>
      <c r="R13" s="272" t="s">
        <v>143</v>
      </c>
      <c r="S13" s="296"/>
      <c r="T13" s="342"/>
      <c r="U13" s="341" t="s">
        <v>144</v>
      </c>
      <c r="V13" s="313"/>
      <c r="W13" s="311" t="s">
        <v>145</v>
      </c>
      <c r="X13" s="312"/>
      <c r="Y13" s="311" t="s">
        <v>146</v>
      </c>
      <c r="Z13" s="312"/>
      <c r="AA13" s="311" t="s">
        <v>147</v>
      </c>
      <c r="AB13" s="312"/>
      <c r="AC13" s="195"/>
      <c r="AD13" s="342"/>
      <c r="AE13" s="320"/>
      <c r="AF13" s="321"/>
      <c r="AG13" s="311"/>
      <c r="AH13" s="312"/>
      <c r="AI13" s="311"/>
      <c r="AJ13" s="312"/>
      <c r="AK13" s="341"/>
      <c r="AL13" s="313"/>
      <c r="AM13" s="195"/>
      <c r="AN13" s="342"/>
      <c r="AO13" s="320"/>
      <c r="AP13" s="321"/>
      <c r="AQ13" s="311"/>
      <c r="AR13" s="312"/>
      <c r="AS13" s="311"/>
      <c r="AT13" s="312"/>
      <c r="AU13" s="341"/>
      <c r="AV13" s="313"/>
      <c r="AW13" s="195"/>
    </row>
    <row r="14" spans="1:49" s="154" customFormat="1" ht="125.25" customHeight="1" x14ac:dyDescent="0.25">
      <c r="A14" s="342"/>
      <c r="B14" s="316" t="s">
        <v>148</v>
      </c>
      <c r="C14" s="317"/>
      <c r="D14" s="316" t="s">
        <v>149</v>
      </c>
      <c r="E14" s="317"/>
      <c r="F14" s="316" t="s">
        <v>150</v>
      </c>
      <c r="G14" s="317"/>
      <c r="H14" s="318" t="s">
        <v>151</v>
      </c>
      <c r="I14" s="319"/>
      <c r="J14" s="196"/>
      <c r="K14" s="342"/>
      <c r="L14" s="316" t="s">
        <v>152</v>
      </c>
      <c r="M14" s="317"/>
      <c r="N14" s="316" t="s">
        <v>153</v>
      </c>
      <c r="O14" s="317"/>
      <c r="P14" s="316" t="s">
        <v>154</v>
      </c>
      <c r="Q14" s="317"/>
      <c r="R14" s="305" t="s">
        <v>155</v>
      </c>
      <c r="S14" s="296"/>
      <c r="T14" s="342"/>
      <c r="U14" s="318" t="s">
        <v>156</v>
      </c>
      <c r="V14" s="319"/>
      <c r="W14" s="316" t="s">
        <v>157</v>
      </c>
      <c r="X14" s="317"/>
      <c r="Y14" s="316" t="s">
        <v>158</v>
      </c>
      <c r="Z14" s="317"/>
      <c r="AA14" s="316" t="s">
        <v>159</v>
      </c>
      <c r="AB14" s="317"/>
      <c r="AC14" s="196"/>
      <c r="AD14" s="342"/>
      <c r="AE14" s="314"/>
      <c r="AF14" s="315"/>
      <c r="AG14" s="316"/>
      <c r="AH14" s="317"/>
      <c r="AI14" s="316"/>
      <c r="AJ14" s="322"/>
      <c r="AK14" s="318"/>
      <c r="AL14" s="319"/>
      <c r="AM14" s="196"/>
      <c r="AN14" s="342"/>
      <c r="AO14" s="314"/>
      <c r="AP14" s="315"/>
      <c r="AQ14" s="316"/>
      <c r="AR14" s="317"/>
      <c r="AS14" s="316"/>
      <c r="AT14" s="322"/>
      <c r="AU14" s="318"/>
      <c r="AV14" s="319"/>
      <c r="AW14" s="196"/>
    </row>
    <row r="15" spans="1:49" s="245" customFormat="1" ht="125.25" customHeight="1" x14ac:dyDescent="0.25">
      <c r="A15" s="342"/>
      <c r="B15" s="323" t="s">
        <v>160</v>
      </c>
      <c r="C15" s="324"/>
      <c r="D15" s="323" t="s">
        <v>161</v>
      </c>
      <c r="E15" s="324"/>
      <c r="F15" s="323" t="s">
        <v>162</v>
      </c>
      <c r="G15" s="324"/>
      <c r="H15" s="323"/>
      <c r="I15" s="324"/>
      <c r="J15" s="195"/>
      <c r="K15" s="342"/>
      <c r="L15" s="323" t="s">
        <v>163</v>
      </c>
      <c r="M15" s="324"/>
      <c r="N15" s="323" t="s">
        <v>164</v>
      </c>
      <c r="O15" s="324"/>
      <c r="P15" s="341" t="s">
        <v>165</v>
      </c>
      <c r="Q15" s="313"/>
      <c r="R15" s="274" t="s">
        <v>166</v>
      </c>
      <c r="S15" s="299"/>
      <c r="T15" s="342"/>
      <c r="U15" s="323" t="s">
        <v>167</v>
      </c>
      <c r="V15" s="324"/>
      <c r="W15" s="320"/>
      <c r="X15" s="321"/>
      <c r="Y15" s="320" t="s">
        <v>168</v>
      </c>
      <c r="Z15" s="321"/>
      <c r="AA15" s="323" t="s">
        <v>169</v>
      </c>
      <c r="AB15" s="324"/>
      <c r="AC15" s="195"/>
      <c r="AD15" s="342"/>
      <c r="AE15" s="311"/>
      <c r="AF15" s="312"/>
      <c r="AG15" s="323"/>
      <c r="AH15" s="324"/>
      <c r="AI15" s="320"/>
      <c r="AJ15" s="321"/>
      <c r="AK15" s="323"/>
      <c r="AL15" s="324"/>
      <c r="AM15" s="195"/>
      <c r="AN15" s="342"/>
      <c r="AO15" s="311"/>
      <c r="AP15" s="312"/>
      <c r="AQ15" s="323"/>
      <c r="AR15" s="324"/>
      <c r="AS15" s="320"/>
      <c r="AT15" s="321"/>
      <c r="AU15" s="323"/>
      <c r="AV15" s="324"/>
      <c r="AW15" s="195"/>
    </row>
    <row r="16" spans="1:49" s="154" customFormat="1" ht="125.25" customHeight="1" x14ac:dyDescent="0.25">
      <c r="A16" s="342"/>
      <c r="B16" s="335"/>
      <c r="C16" s="336"/>
      <c r="D16" s="335"/>
      <c r="E16" s="336"/>
      <c r="F16" s="335"/>
      <c r="G16" s="336"/>
      <c r="H16" s="335"/>
      <c r="I16" s="336"/>
      <c r="J16" s="196"/>
      <c r="K16" s="342"/>
      <c r="L16" s="335" t="s">
        <v>170</v>
      </c>
      <c r="M16" s="336"/>
      <c r="N16" s="335"/>
      <c r="O16" s="336"/>
      <c r="P16" s="323"/>
      <c r="Q16" s="324"/>
      <c r="R16" s="275" t="s">
        <v>171</v>
      </c>
      <c r="S16" s="300"/>
      <c r="T16" s="342"/>
      <c r="U16" s="335" t="s">
        <v>172</v>
      </c>
      <c r="V16" s="336"/>
      <c r="W16" s="335"/>
      <c r="X16" s="336"/>
      <c r="Y16" s="335"/>
      <c r="Z16" s="336"/>
      <c r="AA16" s="335"/>
      <c r="AB16" s="336"/>
      <c r="AC16" s="196"/>
      <c r="AD16" s="342"/>
      <c r="AE16" s="333"/>
      <c r="AF16" s="334"/>
      <c r="AG16" s="335"/>
      <c r="AH16" s="336"/>
      <c r="AI16" s="335"/>
      <c r="AJ16" s="337"/>
      <c r="AK16" s="335"/>
      <c r="AL16" s="336"/>
      <c r="AM16" s="196"/>
      <c r="AN16" s="342"/>
      <c r="AO16" s="333"/>
      <c r="AP16" s="334"/>
      <c r="AQ16" s="335"/>
      <c r="AR16" s="336"/>
      <c r="AS16" s="335"/>
      <c r="AT16" s="337"/>
      <c r="AU16" s="335"/>
      <c r="AV16" s="336"/>
      <c r="AW16" s="196"/>
    </row>
    <row r="17" spans="1:50" s="245" customFormat="1" ht="125.25" customHeight="1" x14ac:dyDescent="0.55000000000000004">
      <c r="A17" s="342"/>
      <c r="B17" s="333"/>
      <c r="C17" s="334"/>
      <c r="D17" s="333"/>
      <c r="E17" s="334"/>
      <c r="F17" s="333"/>
      <c r="G17" s="334"/>
      <c r="H17" s="333"/>
      <c r="I17" s="334"/>
      <c r="J17" s="197"/>
      <c r="K17" s="342"/>
      <c r="L17" s="333"/>
      <c r="M17" s="334"/>
      <c r="N17" s="333"/>
      <c r="O17" s="334"/>
      <c r="P17" s="311"/>
      <c r="Q17" s="312"/>
      <c r="R17" s="273"/>
      <c r="S17" s="301"/>
      <c r="T17" s="342"/>
      <c r="U17" s="333"/>
      <c r="V17" s="334"/>
      <c r="W17" s="333"/>
      <c r="X17" s="334"/>
      <c r="Y17" s="333"/>
      <c r="Z17" s="334"/>
      <c r="AA17" s="333"/>
      <c r="AB17" s="334"/>
      <c r="AC17" s="197"/>
      <c r="AD17" s="342"/>
      <c r="AE17" s="333"/>
      <c r="AF17" s="334"/>
      <c r="AG17" s="333"/>
      <c r="AH17" s="334"/>
      <c r="AI17" s="333"/>
      <c r="AJ17" s="334"/>
      <c r="AK17" s="333"/>
      <c r="AL17" s="334"/>
      <c r="AM17" s="197"/>
      <c r="AN17" s="342"/>
      <c r="AO17" s="333"/>
      <c r="AP17" s="334"/>
      <c r="AQ17" s="333"/>
      <c r="AR17" s="334"/>
      <c r="AS17" s="333"/>
      <c r="AT17" s="334"/>
      <c r="AU17" s="333"/>
      <c r="AV17" s="334"/>
      <c r="AW17" s="197"/>
      <c r="AX17" s="309"/>
    </row>
    <row r="18" spans="1:50" s="245" customFormat="1" ht="125.25" customHeight="1" x14ac:dyDescent="0.25">
      <c r="A18" s="342"/>
      <c r="B18" s="316" t="s">
        <v>173</v>
      </c>
      <c r="C18" s="317"/>
      <c r="D18" s="316" t="s">
        <v>173</v>
      </c>
      <c r="E18" s="317"/>
      <c r="F18" s="316" t="s">
        <v>173</v>
      </c>
      <c r="G18" s="317"/>
      <c r="H18" s="318" t="s">
        <v>173</v>
      </c>
      <c r="I18" s="319"/>
      <c r="J18" s="231"/>
      <c r="K18" s="342"/>
      <c r="L18" s="316" t="s">
        <v>174</v>
      </c>
      <c r="M18" s="317"/>
      <c r="N18" s="316" t="s">
        <v>174</v>
      </c>
      <c r="O18" s="317"/>
      <c r="P18" s="316" t="s">
        <v>173</v>
      </c>
      <c r="Q18" s="317"/>
      <c r="R18" s="305" t="s">
        <v>174</v>
      </c>
      <c r="S18" s="296"/>
      <c r="T18" s="342"/>
      <c r="U18" s="318" t="s">
        <v>174</v>
      </c>
      <c r="V18" s="319"/>
      <c r="W18" s="316" t="s">
        <v>174</v>
      </c>
      <c r="X18" s="317"/>
      <c r="Y18" s="316" t="s">
        <v>174</v>
      </c>
      <c r="Z18" s="317"/>
      <c r="AA18" s="316" t="s">
        <v>174</v>
      </c>
      <c r="AB18" s="317"/>
      <c r="AC18" s="231"/>
      <c r="AD18" s="342"/>
      <c r="AE18" s="316"/>
      <c r="AF18" s="317"/>
      <c r="AG18" s="316"/>
      <c r="AH18" s="317"/>
      <c r="AI18" s="316"/>
      <c r="AJ18" s="317"/>
      <c r="AK18" s="318"/>
      <c r="AL18" s="319"/>
      <c r="AM18" s="231"/>
      <c r="AN18" s="342"/>
      <c r="AO18" s="316" t="s">
        <v>174</v>
      </c>
      <c r="AP18" s="317"/>
      <c r="AQ18" s="316" t="s">
        <v>174</v>
      </c>
      <c r="AR18" s="317"/>
      <c r="AS18" s="316" t="s">
        <v>174</v>
      </c>
      <c r="AT18" s="317"/>
      <c r="AU18" s="318"/>
      <c r="AV18" s="319"/>
      <c r="AW18" s="231"/>
      <c r="AX18" s="309"/>
    </row>
    <row r="19" spans="1:50" s="154" customFormat="1" ht="125.25" customHeight="1" x14ac:dyDescent="0.25">
      <c r="A19" s="342"/>
      <c r="B19" s="311"/>
      <c r="C19" s="312"/>
      <c r="D19" s="311"/>
      <c r="E19" s="312"/>
      <c r="F19" s="311"/>
      <c r="G19" s="312"/>
      <c r="H19" s="311"/>
      <c r="I19" s="312"/>
      <c r="J19" s="231"/>
      <c r="K19" s="342"/>
      <c r="L19" s="333"/>
      <c r="M19" s="334"/>
      <c r="N19" s="311"/>
      <c r="O19" s="312"/>
      <c r="P19" s="311"/>
      <c r="Q19" s="312"/>
      <c r="R19" s="272"/>
      <c r="S19" s="296"/>
      <c r="T19" s="342"/>
      <c r="U19" s="333"/>
      <c r="V19" s="334"/>
      <c r="W19" s="311"/>
      <c r="X19" s="312"/>
      <c r="Y19" s="311"/>
      <c r="Z19" s="312"/>
      <c r="AA19" s="311"/>
      <c r="AB19" s="312"/>
      <c r="AC19" s="231"/>
      <c r="AD19" s="342"/>
      <c r="AE19" s="311"/>
      <c r="AF19" s="312"/>
      <c r="AG19" s="311"/>
      <c r="AH19" s="312"/>
      <c r="AI19" s="311"/>
      <c r="AJ19" s="313"/>
      <c r="AK19" s="311"/>
      <c r="AL19" s="312"/>
      <c r="AM19" s="231"/>
      <c r="AN19" s="342"/>
      <c r="AO19" s="311"/>
      <c r="AP19" s="312"/>
      <c r="AQ19" s="311"/>
      <c r="AR19" s="312"/>
      <c r="AS19" s="311"/>
      <c r="AT19" s="313"/>
      <c r="AU19" s="311"/>
      <c r="AV19" s="312"/>
      <c r="AW19" s="231"/>
    </row>
    <row r="20" spans="1:50" s="245" customFormat="1" ht="125.25" customHeight="1" x14ac:dyDescent="0.25">
      <c r="A20" s="342"/>
      <c r="B20" s="314" t="s">
        <v>175</v>
      </c>
      <c r="C20" s="315"/>
      <c r="D20" s="314" t="s">
        <v>176</v>
      </c>
      <c r="E20" s="315"/>
      <c r="F20" s="314" t="s">
        <v>177</v>
      </c>
      <c r="G20" s="315"/>
      <c r="H20" s="318" t="s">
        <v>178</v>
      </c>
      <c r="I20" s="319"/>
      <c r="J20" s="231"/>
      <c r="K20" s="342"/>
      <c r="L20" s="316" t="s">
        <v>176</v>
      </c>
      <c r="M20" s="317"/>
      <c r="N20" s="314" t="s">
        <v>179</v>
      </c>
      <c r="O20" s="315"/>
      <c r="P20" s="316" t="s">
        <v>180</v>
      </c>
      <c r="Q20" s="317"/>
      <c r="R20" s="307" t="s">
        <v>181</v>
      </c>
      <c r="S20" s="298"/>
      <c r="T20" s="342"/>
      <c r="U20" s="318" t="s">
        <v>182</v>
      </c>
      <c r="V20" s="319"/>
      <c r="W20" s="316" t="s">
        <v>183</v>
      </c>
      <c r="X20" s="317"/>
      <c r="Y20" s="316" t="s">
        <v>184</v>
      </c>
      <c r="Z20" s="317"/>
      <c r="AA20" s="314" t="s">
        <v>185</v>
      </c>
      <c r="AB20" s="315"/>
      <c r="AC20" s="231"/>
      <c r="AD20" s="342"/>
      <c r="AE20" s="314"/>
      <c r="AF20" s="315"/>
      <c r="AG20" s="314"/>
      <c r="AH20" s="315"/>
      <c r="AI20" s="316"/>
      <c r="AJ20" s="317"/>
      <c r="AK20" s="318"/>
      <c r="AL20" s="319"/>
      <c r="AM20" s="231"/>
      <c r="AN20" s="342"/>
      <c r="AO20" s="314"/>
      <c r="AP20" s="315"/>
      <c r="AQ20" s="314"/>
      <c r="AR20" s="315"/>
      <c r="AS20" s="360"/>
      <c r="AT20" s="361"/>
      <c r="AU20" s="318"/>
      <c r="AV20" s="319"/>
      <c r="AW20" s="231"/>
      <c r="AX20" s="309"/>
    </row>
    <row r="21" spans="1:50" s="245" customFormat="1" ht="125.25" customHeight="1" x14ac:dyDescent="0.25">
      <c r="A21" s="342"/>
      <c r="B21" s="331" t="s">
        <v>186</v>
      </c>
      <c r="C21" s="332"/>
      <c r="D21" s="329" t="s">
        <v>187</v>
      </c>
      <c r="E21" s="330"/>
      <c r="F21" s="331" t="s">
        <v>176</v>
      </c>
      <c r="G21" s="332"/>
      <c r="H21" s="329" t="s">
        <v>176</v>
      </c>
      <c r="I21" s="330"/>
      <c r="J21" s="222"/>
      <c r="K21" s="342"/>
      <c r="L21" s="329" t="s">
        <v>188</v>
      </c>
      <c r="M21" s="330"/>
      <c r="N21" s="331" t="s">
        <v>176</v>
      </c>
      <c r="O21" s="332"/>
      <c r="P21" s="329" t="s">
        <v>176</v>
      </c>
      <c r="Q21" s="330"/>
      <c r="R21" s="271" t="s">
        <v>176</v>
      </c>
      <c r="S21" s="298"/>
      <c r="T21" s="342"/>
      <c r="U21" s="329" t="s">
        <v>189</v>
      </c>
      <c r="V21" s="330"/>
      <c r="W21" s="329" t="s">
        <v>190</v>
      </c>
      <c r="X21" s="330"/>
      <c r="Y21" s="329" t="s">
        <v>176</v>
      </c>
      <c r="Z21" s="330"/>
      <c r="AA21" s="331" t="s">
        <v>176</v>
      </c>
      <c r="AB21" s="332"/>
      <c r="AC21" s="222"/>
      <c r="AD21" s="342"/>
      <c r="AE21" s="329"/>
      <c r="AF21" s="330"/>
      <c r="AG21" s="331"/>
      <c r="AH21" s="332"/>
      <c r="AI21" s="329"/>
      <c r="AJ21" s="330"/>
      <c r="AK21" s="329"/>
      <c r="AL21" s="330"/>
      <c r="AM21" s="222"/>
      <c r="AN21" s="342"/>
      <c r="AO21" s="329"/>
      <c r="AP21" s="330"/>
      <c r="AQ21" s="331"/>
      <c r="AR21" s="332"/>
      <c r="AS21" s="329"/>
      <c r="AT21" s="330"/>
      <c r="AU21" s="329"/>
      <c r="AV21" s="330"/>
      <c r="AW21" s="222"/>
      <c r="AX21" s="309"/>
    </row>
    <row r="22" spans="1:50" s="235" customFormat="1" ht="18.899999999999999" customHeight="1" x14ac:dyDescent="0.25">
      <c r="A22" s="234"/>
      <c r="B22" s="230"/>
      <c r="C22" s="230"/>
      <c r="D22" s="230"/>
      <c r="E22" s="230"/>
      <c r="F22" s="230"/>
      <c r="G22" s="230"/>
      <c r="H22" s="230"/>
      <c r="I22" s="230"/>
      <c r="J22" s="192"/>
      <c r="K22" s="234"/>
      <c r="L22" s="249"/>
      <c r="M22" s="249"/>
      <c r="N22" s="249"/>
      <c r="O22" s="249"/>
      <c r="P22" s="249"/>
      <c r="Q22" s="249"/>
      <c r="R22" s="249"/>
      <c r="S22" s="192"/>
      <c r="T22" s="234"/>
      <c r="U22" s="230"/>
      <c r="V22" s="230"/>
      <c r="W22" s="230"/>
      <c r="X22" s="230"/>
      <c r="Y22" s="230"/>
      <c r="Z22" s="230"/>
      <c r="AA22" s="230"/>
      <c r="AB22" s="230"/>
      <c r="AC22" s="192"/>
      <c r="AD22" s="234"/>
      <c r="AE22" s="230"/>
      <c r="AF22" s="230"/>
      <c r="AG22" s="230"/>
      <c r="AH22" s="230"/>
      <c r="AI22" s="230"/>
      <c r="AJ22" s="230"/>
      <c r="AK22" s="230"/>
      <c r="AL22" s="230"/>
      <c r="AM22" s="192"/>
      <c r="AN22" s="234"/>
      <c r="AO22" s="230"/>
      <c r="AP22" s="230"/>
      <c r="AQ22" s="230"/>
      <c r="AR22" s="230"/>
      <c r="AS22" s="230"/>
      <c r="AT22" s="230"/>
      <c r="AU22" s="230"/>
      <c r="AV22" s="230"/>
      <c r="AW22" s="192"/>
    </row>
    <row r="23" spans="1:50" s="247" customFormat="1" ht="51" customHeight="1" x14ac:dyDescent="0.25">
      <c r="A23" s="246"/>
      <c r="B23" s="338" t="s">
        <v>191</v>
      </c>
      <c r="C23" s="338"/>
      <c r="D23" s="338"/>
      <c r="E23" s="338"/>
      <c r="F23" s="338"/>
      <c r="G23" s="338"/>
      <c r="H23" s="338"/>
      <c r="I23" s="338"/>
      <c r="J23" s="192"/>
      <c r="K23" s="246"/>
      <c r="L23" s="347" t="s">
        <v>191</v>
      </c>
      <c r="M23" s="347"/>
      <c r="N23" s="347"/>
      <c r="O23" s="347"/>
      <c r="P23" s="347"/>
      <c r="Q23" s="347"/>
      <c r="R23" s="347"/>
      <c r="S23" s="192"/>
      <c r="T23" s="246"/>
      <c r="U23" s="338" t="s">
        <v>191</v>
      </c>
      <c r="V23" s="338"/>
      <c r="W23" s="338"/>
      <c r="X23" s="338"/>
      <c r="Y23" s="338"/>
      <c r="Z23" s="338"/>
      <c r="AA23" s="338"/>
      <c r="AB23" s="338"/>
      <c r="AC23" s="192"/>
      <c r="AD23" s="246"/>
      <c r="AE23" s="338" t="s">
        <v>191</v>
      </c>
      <c r="AF23" s="338"/>
      <c r="AG23" s="338"/>
      <c r="AH23" s="338"/>
      <c r="AI23" s="338"/>
      <c r="AJ23" s="338"/>
      <c r="AK23" s="338"/>
      <c r="AL23" s="338"/>
      <c r="AM23" s="192"/>
      <c r="AN23" s="246"/>
      <c r="AO23" s="338" t="s">
        <v>191</v>
      </c>
      <c r="AP23" s="338"/>
      <c r="AQ23" s="338"/>
      <c r="AR23" s="338"/>
      <c r="AS23" s="338"/>
      <c r="AT23" s="338"/>
      <c r="AU23" s="338"/>
      <c r="AV23" s="338"/>
      <c r="AW23" s="192"/>
    </row>
    <row r="24" spans="1:50" s="241" customFormat="1" ht="57.75" customHeight="1" x14ac:dyDescent="0.55000000000000004">
      <c r="B24" s="346" t="s">
        <v>192</v>
      </c>
      <c r="C24" s="346"/>
      <c r="D24" s="346"/>
      <c r="E24" s="346"/>
      <c r="F24" s="346"/>
      <c r="G24" s="346"/>
      <c r="H24" s="346"/>
      <c r="I24" s="346"/>
      <c r="J24" s="248"/>
      <c r="L24" s="346" t="s">
        <v>193</v>
      </c>
      <c r="M24" s="346"/>
      <c r="N24" s="346"/>
      <c r="O24" s="346"/>
      <c r="P24" s="346"/>
      <c r="Q24" s="346"/>
      <c r="R24" s="346"/>
      <c r="S24" s="248"/>
      <c r="U24" s="346" t="s">
        <v>194</v>
      </c>
      <c r="V24" s="346"/>
      <c r="W24" s="346"/>
      <c r="X24" s="346"/>
      <c r="Y24" s="346"/>
      <c r="Z24" s="346"/>
      <c r="AA24" s="346"/>
      <c r="AB24" s="346"/>
      <c r="AC24" s="248"/>
      <c r="AE24" s="346" t="s">
        <v>195</v>
      </c>
      <c r="AF24" s="346"/>
      <c r="AG24" s="346"/>
      <c r="AH24" s="346"/>
      <c r="AI24" s="346"/>
      <c r="AJ24" s="346"/>
      <c r="AK24" s="346"/>
      <c r="AL24" s="346"/>
      <c r="AM24" s="248"/>
      <c r="AO24" s="346" t="s">
        <v>195</v>
      </c>
      <c r="AP24" s="346"/>
      <c r="AQ24" s="346"/>
      <c r="AR24" s="346"/>
      <c r="AS24" s="346"/>
      <c r="AT24" s="346"/>
      <c r="AU24" s="346"/>
      <c r="AV24" s="346"/>
      <c r="AW24" s="248"/>
    </row>
    <row r="25" spans="1:50" s="241" customFormat="1" ht="57.75" customHeight="1" x14ac:dyDescent="0.55000000000000004">
      <c r="B25" s="346"/>
      <c r="C25" s="346"/>
      <c r="D25" s="346"/>
      <c r="E25" s="346"/>
      <c r="F25" s="346"/>
      <c r="G25" s="346"/>
      <c r="H25" s="346"/>
      <c r="I25" s="346"/>
      <c r="J25" s="248"/>
      <c r="L25" s="346"/>
      <c r="M25" s="346"/>
      <c r="N25" s="346"/>
      <c r="O25" s="346"/>
      <c r="P25" s="346"/>
      <c r="Q25" s="346"/>
      <c r="R25" s="346"/>
      <c r="S25" s="248"/>
      <c r="U25" s="346"/>
      <c r="V25" s="346"/>
      <c r="W25" s="346"/>
      <c r="X25" s="346"/>
      <c r="Y25" s="346"/>
      <c r="Z25" s="346"/>
      <c r="AA25" s="346"/>
      <c r="AB25" s="346"/>
      <c r="AC25" s="248"/>
      <c r="AE25" s="346"/>
      <c r="AF25" s="346"/>
      <c r="AG25" s="346"/>
      <c r="AH25" s="346"/>
      <c r="AI25" s="346"/>
      <c r="AJ25" s="346"/>
      <c r="AK25" s="346"/>
      <c r="AL25" s="346"/>
      <c r="AM25" s="248"/>
      <c r="AO25" s="346"/>
      <c r="AP25" s="346"/>
      <c r="AQ25" s="346"/>
      <c r="AR25" s="346"/>
      <c r="AS25" s="346"/>
      <c r="AT25" s="346"/>
      <c r="AU25" s="346"/>
      <c r="AV25" s="346"/>
      <c r="AW25" s="248"/>
    </row>
    <row r="26" spans="1:50" x14ac:dyDescent="0.55000000000000004">
      <c r="G26" s="256"/>
      <c r="J26" s="194"/>
      <c r="S26" s="194"/>
      <c r="U26" s="256"/>
      <c r="AC26" s="194"/>
      <c r="AE26" s="256"/>
      <c r="AM26" s="194"/>
      <c r="AO26" s="256"/>
      <c r="AW26" s="194"/>
    </row>
    <row r="27" spans="1:50" ht="35.1" customHeight="1" x14ac:dyDescent="0.55000000000000004">
      <c r="B27" s="304" t="s">
        <v>196</v>
      </c>
      <c r="C27" s="362" t="s">
        <v>197</v>
      </c>
      <c r="D27" s="362"/>
      <c r="E27" s="362" t="s">
        <v>198</v>
      </c>
      <c r="F27" s="362"/>
      <c r="G27" s="362"/>
      <c r="H27" s="362"/>
      <c r="I27" s="250"/>
      <c r="J27" s="303" t="s">
        <v>199</v>
      </c>
      <c r="L27" s="304" t="s">
        <v>200</v>
      </c>
      <c r="M27" s="362" t="s">
        <v>197</v>
      </c>
      <c r="N27" s="362"/>
      <c r="O27" s="362" t="s">
        <v>201</v>
      </c>
      <c r="P27" s="362"/>
      <c r="Q27" s="362"/>
      <c r="R27" s="362"/>
      <c r="S27" s="303" t="s">
        <v>202</v>
      </c>
      <c r="U27" s="304" t="s">
        <v>203</v>
      </c>
      <c r="V27" s="362" t="s">
        <v>197</v>
      </c>
      <c r="W27" s="362"/>
      <c r="X27" s="362" t="s">
        <v>204</v>
      </c>
      <c r="Y27" s="362"/>
      <c r="Z27" s="362"/>
      <c r="AA27" s="362"/>
      <c r="AB27" s="250"/>
      <c r="AC27" s="303" t="s">
        <v>202</v>
      </c>
      <c r="AE27" s="304" t="s">
        <v>203</v>
      </c>
      <c r="AF27" s="362" t="s">
        <v>197</v>
      </c>
      <c r="AG27" s="362"/>
      <c r="AH27" s="362" t="s">
        <v>205</v>
      </c>
      <c r="AI27" s="362"/>
      <c r="AJ27" s="362"/>
      <c r="AK27" s="362"/>
      <c r="AL27" s="250"/>
      <c r="AM27" s="303" t="s">
        <v>202</v>
      </c>
      <c r="AO27" s="304" t="s">
        <v>196</v>
      </c>
      <c r="AP27" s="362" t="s">
        <v>197</v>
      </c>
      <c r="AQ27" s="362"/>
      <c r="AR27" s="362" t="s">
        <v>206</v>
      </c>
      <c r="AS27" s="362"/>
      <c r="AT27" s="362"/>
      <c r="AU27" s="362"/>
      <c r="AV27" s="250"/>
      <c r="AW27" s="363" t="s">
        <v>202</v>
      </c>
      <c r="AX27" s="363"/>
    </row>
  </sheetData>
  <mergeCells count="346">
    <mergeCell ref="AR27:AU27"/>
    <mergeCell ref="AW27:AX27"/>
    <mergeCell ref="C27:D27"/>
    <mergeCell ref="E27:H27"/>
    <mergeCell ref="M27:N27"/>
    <mergeCell ref="O27:R27"/>
    <mergeCell ref="V27:W27"/>
    <mergeCell ref="X27:AA27"/>
    <mergeCell ref="AF27:AG27"/>
    <mergeCell ref="AH27:AK27"/>
    <mergeCell ref="AP27:AQ27"/>
    <mergeCell ref="B1:I1"/>
    <mergeCell ref="L1:R1"/>
    <mergeCell ref="AE1:AK1"/>
    <mergeCell ref="AO21:AP21"/>
    <mergeCell ref="AQ21:AR21"/>
    <mergeCell ref="AS21:AT21"/>
    <mergeCell ref="AU21:AV21"/>
    <mergeCell ref="AO24:AV25"/>
    <mergeCell ref="AO19:AP19"/>
    <mergeCell ref="AQ19:AR19"/>
    <mergeCell ref="AS19:AT19"/>
    <mergeCell ref="AU19:AV19"/>
    <mergeCell ref="AO20:AP20"/>
    <mergeCell ref="AQ20:AR20"/>
    <mergeCell ref="AS20:AT20"/>
    <mergeCell ref="AU20:AV20"/>
    <mergeCell ref="AO23:AV23"/>
    <mergeCell ref="AO17:AP17"/>
    <mergeCell ref="AQ17:AR17"/>
    <mergeCell ref="AS17:AT17"/>
    <mergeCell ref="AU17:AV17"/>
    <mergeCell ref="AO18:AP18"/>
    <mergeCell ref="AQ18:AR18"/>
    <mergeCell ref="AS18:AT18"/>
    <mergeCell ref="AU18:AV18"/>
    <mergeCell ref="AO15:AP15"/>
    <mergeCell ref="AQ15:AR15"/>
    <mergeCell ref="AS15:AT15"/>
    <mergeCell ref="AU15:AV15"/>
    <mergeCell ref="AO16:AP16"/>
    <mergeCell ref="AQ16:AR16"/>
    <mergeCell ref="AS16:AT16"/>
    <mergeCell ref="AU16:AV16"/>
    <mergeCell ref="AO13:AP13"/>
    <mergeCell ref="AQ13:AR13"/>
    <mergeCell ref="AS13:AT13"/>
    <mergeCell ref="AU13:AV13"/>
    <mergeCell ref="AO14:AP14"/>
    <mergeCell ref="AQ14:AR14"/>
    <mergeCell ref="AS14:AT14"/>
    <mergeCell ref="AU14:AV14"/>
    <mergeCell ref="AO11:AP11"/>
    <mergeCell ref="AQ11:AR11"/>
    <mergeCell ref="AS11:AT11"/>
    <mergeCell ref="AU11:AV11"/>
    <mergeCell ref="AO12:AP12"/>
    <mergeCell ref="AQ12:AR12"/>
    <mergeCell ref="AS12:AT12"/>
    <mergeCell ref="AU12:AV12"/>
    <mergeCell ref="AO9:AP9"/>
    <mergeCell ref="AQ9:AR9"/>
    <mergeCell ref="AS9:AT9"/>
    <mergeCell ref="AU9:AV9"/>
    <mergeCell ref="AO10:AP10"/>
    <mergeCell ref="AQ10:AR10"/>
    <mergeCell ref="AS10:AT10"/>
    <mergeCell ref="AU10:AV10"/>
    <mergeCell ref="AO5:AV6"/>
    <mergeCell ref="AO7:AP7"/>
    <mergeCell ref="AQ7:AR7"/>
    <mergeCell ref="AS7:AT7"/>
    <mergeCell ref="AU7:AV7"/>
    <mergeCell ref="AO8:AP8"/>
    <mergeCell ref="AQ8:AR8"/>
    <mergeCell ref="AS8:AT8"/>
    <mergeCell ref="AU8:AV8"/>
    <mergeCell ref="AE24:AL25"/>
    <mergeCell ref="L5:R6"/>
    <mergeCell ref="U5:AB6"/>
    <mergeCell ref="AE5:AL6"/>
    <mergeCell ref="T14:T15"/>
    <mergeCell ref="T16:T18"/>
    <mergeCell ref="T19:T21"/>
    <mergeCell ref="AD9:AD11"/>
    <mergeCell ref="AD12:AD13"/>
    <mergeCell ref="AD14:AD15"/>
    <mergeCell ref="AD16:AD18"/>
    <mergeCell ref="AD19:AD21"/>
    <mergeCell ref="N7:O7"/>
    <mergeCell ref="N8:O8"/>
    <mergeCell ref="N9:O9"/>
    <mergeCell ref="N10:O10"/>
    <mergeCell ref="N11:O11"/>
    <mergeCell ref="L7:M7"/>
    <mergeCell ref="L8:M8"/>
    <mergeCell ref="L9:M9"/>
    <mergeCell ref="L10:M10"/>
    <mergeCell ref="L11:M11"/>
    <mergeCell ref="L12:M12"/>
    <mergeCell ref="T9:T11"/>
    <mergeCell ref="A9:A11"/>
    <mergeCell ref="A12:A13"/>
    <mergeCell ref="A14:A15"/>
    <mergeCell ref="A16:A18"/>
    <mergeCell ref="A19:A21"/>
    <mergeCell ref="H3:I3"/>
    <mergeCell ref="B6:I6"/>
    <mergeCell ref="L24:R25"/>
    <mergeCell ref="U24:AB25"/>
    <mergeCell ref="H19:I19"/>
    <mergeCell ref="D20:E20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B10:C10"/>
    <mergeCell ref="B11:C11"/>
    <mergeCell ref="F17:G17"/>
    <mergeCell ref="AA3:AB3"/>
    <mergeCell ref="B23:I23"/>
    <mergeCell ref="F7:G7"/>
    <mergeCell ref="F8:G8"/>
    <mergeCell ref="F9:G9"/>
    <mergeCell ref="F10:G10"/>
    <mergeCell ref="F11:G11"/>
    <mergeCell ref="D17:E17"/>
    <mergeCell ref="D18:E18"/>
    <mergeCell ref="D19:E19"/>
    <mergeCell ref="F19:G19"/>
    <mergeCell ref="H15:I15"/>
    <mergeCell ref="H16:I16"/>
    <mergeCell ref="B9:C9"/>
    <mergeCell ref="H7:I7"/>
    <mergeCell ref="F12:G12"/>
    <mergeCell ref="F13:G13"/>
    <mergeCell ref="F14:G14"/>
    <mergeCell ref="F15:G15"/>
    <mergeCell ref="F16:G16"/>
    <mergeCell ref="D21:E21"/>
    <mergeCell ref="B17:C17"/>
    <mergeCell ref="B7:C7"/>
    <mergeCell ref="B8:C8"/>
    <mergeCell ref="B24:I25"/>
    <mergeCell ref="L23:R23"/>
    <mergeCell ref="K9:K11"/>
    <mergeCell ref="K12:K13"/>
    <mergeCell ref="K14:K15"/>
    <mergeCell ref="K16:K18"/>
    <mergeCell ref="K19:K21"/>
    <mergeCell ref="B12:C12"/>
    <mergeCell ref="B13:C13"/>
    <mergeCell ref="B14:C14"/>
    <mergeCell ref="B15:C15"/>
    <mergeCell ref="B16:C16"/>
    <mergeCell ref="B20:C20"/>
    <mergeCell ref="B21:C21"/>
    <mergeCell ref="F20:G20"/>
    <mergeCell ref="F21:G21"/>
    <mergeCell ref="B19:C19"/>
    <mergeCell ref="P21:Q21"/>
    <mergeCell ref="P12:Q12"/>
    <mergeCell ref="P13:Q13"/>
    <mergeCell ref="P14:Q14"/>
    <mergeCell ref="P15:Q15"/>
    <mergeCell ref="P16:Q16"/>
    <mergeCell ref="P17:Q17"/>
    <mergeCell ref="F18:G18"/>
    <mergeCell ref="H8:I8"/>
    <mergeCell ref="H9:I9"/>
    <mergeCell ref="H10:I10"/>
    <mergeCell ref="H11:I11"/>
    <mergeCell ref="H12:I12"/>
    <mergeCell ref="H13:I13"/>
    <mergeCell ref="H14:I14"/>
    <mergeCell ref="B18:C18"/>
    <mergeCell ref="AE23:AL23"/>
    <mergeCell ref="AQ1:AU1"/>
    <mergeCell ref="AK3:AL3"/>
    <mergeCell ref="AU3:AV3"/>
    <mergeCell ref="AN9:AN11"/>
    <mergeCell ref="AN12:AN13"/>
    <mergeCell ref="AN14:AN15"/>
    <mergeCell ref="AN16:AN18"/>
    <mergeCell ref="AN19:AN21"/>
    <mergeCell ref="AG11:AH11"/>
    <mergeCell ref="AI11:AJ11"/>
    <mergeCell ref="AK11:AL11"/>
    <mergeCell ref="AE12:AF12"/>
    <mergeCell ref="AG12:AH12"/>
    <mergeCell ref="AI12:AJ12"/>
    <mergeCell ref="AK12:AL12"/>
    <mergeCell ref="AE13:AF13"/>
    <mergeCell ref="AG13:AH13"/>
    <mergeCell ref="AI13:AJ13"/>
    <mergeCell ref="AK13:AL13"/>
    <mergeCell ref="AE7:AF7"/>
    <mergeCell ref="AG7:AH7"/>
    <mergeCell ref="AI7:AJ7"/>
    <mergeCell ref="AK7:AL7"/>
    <mergeCell ref="U1:AB1"/>
    <mergeCell ref="H17:I17"/>
    <mergeCell ref="H18:I18"/>
    <mergeCell ref="H20:I20"/>
    <mergeCell ref="H21:I21"/>
    <mergeCell ref="N17:O17"/>
    <mergeCell ref="N18:O18"/>
    <mergeCell ref="N19:O19"/>
    <mergeCell ref="N20:O20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N21:O21"/>
    <mergeCell ref="N12:O12"/>
    <mergeCell ref="N13:O13"/>
    <mergeCell ref="N14:O14"/>
    <mergeCell ref="N15:O15"/>
    <mergeCell ref="N16:O16"/>
    <mergeCell ref="P7:Q7"/>
    <mergeCell ref="P8:Q8"/>
    <mergeCell ref="P9:Q9"/>
    <mergeCell ref="P10:Q10"/>
    <mergeCell ref="P11:Q11"/>
    <mergeCell ref="AA8:AB8"/>
    <mergeCell ref="AA9:AB9"/>
    <mergeCell ref="AA10:AB10"/>
    <mergeCell ref="AA11:AB11"/>
    <mergeCell ref="AA7:AB7"/>
    <mergeCell ref="U7:V7"/>
    <mergeCell ref="U8:V8"/>
    <mergeCell ref="U9:V9"/>
    <mergeCell ref="U10:V10"/>
    <mergeCell ref="U11:V11"/>
    <mergeCell ref="AA21:AB21"/>
    <mergeCell ref="AA13:AB13"/>
    <mergeCell ref="AA14:AB14"/>
    <mergeCell ref="AA15:AB15"/>
    <mergeCell ref="AA16:AB16"/>
    <mergeCell ref="AA17:AB17"/>
    <mergeCell ref="P18:Q18"/>
    <mergeCell ref="P19:Q19"/>
    <mergeCell ref="P20:Q20"/>
    <mergeCell ref="U13:V13"/>
    <mergeCell ref="U14:V14"/>
    <mergeCell ref="U15:V15"/>
    <mergeCell ref="U20:V20"/>
    <mergeCell ref="U18:V18"/>
    <mergeCell ref="U19:V19"/>
    <mergeCell ref="Y16:Z16"/>
    <mergeCell ref="W17:X17"/>
    <mergeCell ref="T12:T13"/>
    <mergeCell ref="Y14:Z14"/>
    <mergeCell ref="Y15:Z15"/>
    <mergeCell ref="U12:V12"/>
    <mergeCell ref="Y19:Z19"/>
    <mergeCell ref="Y20:Z20"/>
    <mergeCell ref="W16:X16"/>
    <mergeCell ref="AA18:AB18"/>
    <mergeCell ref="AA19:AB19"/>
    <mergeCell ref="AA20:AB20"/>
    <mergeCell ref="Y7:Z7"/>
    <mergeCell ref="Y8:Z8"/>
    <mergeCell ref="Y9:Z9"/>
    <mergeCell ref="Y10:Z10"/>
    <mergeCell ref="Y11:Z11"/>
    <mergeCell ref="W7:X7"/>
    <mergeCell ref="W8:X8"/>
    <mergeCell ref="W9:X9"/>
    <mergeCell ref="W10:X10"/>
    <mergeCell ref="W11:X11"/>
    <mergeCell ref="AI9:AJ9"/>
    <mergeCell ref="AK9:AL9"/>
    <mergeCell ref="AE10:AF10"/>
    <mergeCell ref="AG10:AH10"/>
    <mergeCell ref="AI10:AJ10"/>
    <mergeCell ref="AK10:AL10"/>
    <mergeCell ref="U23:AB23"/>
    <mergeCell ref="Y21:Z21"/>
    <mergeCell ref="Y18:Z18"/>
    <mergeCell ref="W18:X18"/>
    <mergeCell ref="W19:X19"/>
    <mergeCell ref="W20:X20"/>
    <mergeCell ref="W21:X21"/>
    <mergeCell ref="U16:V16"/>
    <mergeCell ref="U17:V17"/>
    <mergeCell ref="U21:V21"/>
    <mergeCell ref="Y17:Z17"/>
    <mergeCell ref="AA12:AB12"/>
    <mergeCell ref="W12:X12"/>
    <mergeCell ref="W13:X13"/>
    <mergeCell ref="W14:X14"/>
    <mergeCell ref="W15:X15"/>
    <mergeCell ref="Y12:Z12"/>
    <mergeCell ref="Y13:Z13"/>
    <mergeCell ref="AE21:AF21"/>
    <mergeCell ref="AG21:AH21"/>
    <mergeCell ref="AI21:AJ21"/>
    <mergeCell ref="AK21:AL21"/>
    <mergeCell ref="AE16:AF16"/>
    <mergeCell ref="AG16:AH16"/>
    <mergeCell ref="AI16:AJ16"/>
    <mergeCell ref="AK16:AL16"/>
    <mergeCell ref="AE17:AF17"/>
    <mergeCell ref="AG17:AH17"/>
    <mergeCell ref="AI17:AJ17"/>
    <mergeCell ref="AK17:AL17"/>
    <mergeCell ref="AE18:AF18"/>
    <mergeCell ref="AG18:AH18"/>
    <mergeCell ref="AI18:AJ18"/>
    <mergeCell ref="AK18:AL18"/>
    <mergeCell ref="X3:Y3"/>
    <mergeCell ref="AE19:AF19"/>
    <mergeCell ref="AG19:AH19"/>
    <mergeCell ref="AI19:AJ19"/>
    <mergeCell ref="AK19:AL19"/>
    <mergeCell ref="AE20:AF20"/>
    <mergeCell ref="AG20:AH20"/>
    <mergeCell ref="AI20:AJ20"/>
    <mergeCell ref="AK20:AL20"/>
    <mergeCell ref="AE11:AF11"/>
    <mergeCell ref="AE14:AF14"/>
    <mergeCell ref="AG14:AH14"/>
    <mergeCell ref="AI14:AJ14"/>
    <mergeCell ref="AK14:AL14"/>
    <mergeCell ref="AE15:AF15"/>
    <mergeCell ref="AG15:AH15"/>
    <mergeCell ref="AI15:AJ15"/>
    <mergeCell ref="AK15:AL15"/>
    <mergeCell ref="AE8:AF8"/>
    <mergeCell ref="AG8:AH8"/>
    <mergeCell ref="AI8:AJ8"/>
    <mergeCell ref="AK8:AL8"/>
    <mergeCell ref="AE9:AF9"/>
    <mergeCell ref="AG9:AH9"/>
  </mergeCells>
  <phoneticPr fontId="76" type="noConversion"/>
  <printOptions horizontalCentered="1" verticalCentered="1"/>
  <pageMargins left="0" right="0" top="0" bottom="0" header="0" footer="0"/>
  <pageSetup paperSize="9" scale="23" orientation="landscape" r:id="rId1"/>
  <colBreaks count="4" manualBreakCount="4">
    <brk id="10" max="1048575" man="1"/>
    <brk id="19" max="1048575" man="1"/>
    <brk id="29" max="1048575" man="1"/>
    <brk id="39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0804-7B01-4E0D-A053-3ECF2441DD7C}">
  <sheetPr>
    <tabColor theme="0" tint="-0.499984740745262"/>
    <pageSetUpPr fitToPage="1"/>
  </sheetPr>
  <dimension ref="A1:N66"/>
  <sheetViews>
    <sheetView showGridLines="0" showZeros="0" view="pageBreakPreview" zoomScale="160" zoomScaleNormal="170" zoomScaleSheetLayoutView="160" workbookViewId="0">
      <pane xSplit="1" ySplit="2" topLeftCell="B38" activePane="bottomRight" state="frozen"/>
      <selection pane="topRight" activeCell="AA14" sqref="AA14:AB14"/>
      <selection pane="bottomLeft" activeCell="AA14" sqref="AA14:AB14"/>
      <selection pane="bottomRight" activeCell="A11" sqref="A11"/>
    </sheetView>
  </sheetViews>
  <sheetFormatPr baseColWidth="10" defaultColWidth="11.36328125" defaultRowHeight="13.8" x14ac:dyDescent="0.25"/>
  <cols>
    <col min="1" max="1" width="23.36328125" style="127" customWidth="1"/>
    <col min="2" max="14" width="4.54296875" style="127" customWidth="1"/>
    <col min="15" max="16384" width="11.36328125" style="127"/>
  </cols>
  <sheetData>
    <row r="1" spans="1:14" ht="17.25" customHeight="1" x14ac:dyDescent="0.25">
      <c r="A1" s="369" t="s">
        <v>207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</row>
    <row r="2" spans="1:14" s="130" customFormat="1" ht="63.15" customHeight="1" x14ac:dyDescent="0.25">
      <c r="A2" s="128" t="s">
        <v>208</v>
      </c>
      <c r="B2" s="129" t="s">
        <v>209</v>
      </c>
      <c r="C2" s="129" t="s">
        <v>210</v>
      </c>
      <c r="D2" s="129" t="s">
        <v>211</v>
      </c>
      <c r="E2" s="129" t="s">
        <v>212</v>
      </c>
      <c r="F2" s="129" t="s">
        <v>213</v>
      </c>
      <c r="G2" s="129" t="s">
        <v>214</v>
      </c>
      <c r="H2" s="129" t="s">
        <v>215</v>
      </c>
      <c r="I2" s="129" t="s">
        <v>216</v>
      </c>
      <c r="J2" s="129" t="s">
        <v>217</v>
      </c>
      <c r="K2" s="129" t="s">
        <v>218</v>
      </c>
      <c r="L2" s="129" t="s">
        <v>219</v>
      </c>
      <c r="M2" s="129" t="s">
        <v>220</v>
      </c>
      <c r="N2" s="129" t="s">
        <v>221</v>
      </c>
    </row>
    <row r="3" spans="1:14" s="132" customFormat="1" ht="12.75" customHeight="1" x14ac:dyDescent="0.25">
      <c r="A3" s="131" t="s">
        <v>222</v>
      </c>
      <c r="B3" s="131"/>
      <c r="C3" s="131"/>
      <c r="D3" s="131"/>
      <c r="E3" s="131"/>
      <c r="F3" s="131"/>
      <c r="G3" s="131"/>
      <c r="H3" s="131"/>
      <c r="I3" s="131"/>
      <c r="J3" s="131" t="s">
        <v>223</v>
      </c>
      <c r="K3" s="131"/>
      <c r="L3" s="131"/>
      <c r="M3" s="131"/>
      <c r="N3" s="131" t="s">
        <v>223</v>
      </c>
    </row>
    <row r="4" spans="1:14" s="132" customFormat="1" ht="12.75" customHeight="1" x14ac:dyDescent="0.25">
      <c r="A4" s="131" t="s">
        <v>224</v>
      </c>
      <c r="B4" s="131" t="s">
        <v>223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225</v>
      </c>
      <c r="B5" s="131"/>
      <c r="C5" s="131" t="s">
        <v>223</v>
      </c>
      <c r="D5" s="131" t="s">
        <v>223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2" customFormat="1" ht="12.75" customHeight="1" x14ac:dyDescent="0.25">
      <c r="A6" s="131" t="s">
        <v>226</v>
      </c>
      <c r="B6" s="131"/>
      <c r="C6" s="131" t="s">
        <v>223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s="134" customFormat="1" ht="12.75" customHeight="1" x14ac:dyDescent="0.25">
      <c r="A7" s="189" t="s">
        <v>227</v>
      </c>
      <c r="B7" s="371">
        <f>+'Choix multiple hebdo Soir'!$F$3</f>
        <v>46293</v>
      </c>
      <c r="C7" s="371"/>
      <c r="D7" s="371"/>
      <c r="E7" s="371"/>
      <c r="F7" s="371"/>
      <c r="G7" s="371"/>
      <c r="H7" s="133"/>
      <c r="I7" s="133"/>
      <c r="J7" s="133"/>
      <c r="K7" s="133"/>
      <c r="L7" s="133"/>
      <c r="M7" s="133"/>
      <c r="N7" s="133"/>
    </row>
    <row r="8" spans="1:14" s="132" customFormat="1" ht="12.75" customHeight="1" x14ac:dyDescent="0.25">
      <c r="A8" s="187" t="str">
        <f>'Choix multiple hebdo Soir'!B9</f>
        <v>Salade verte à l'emmental</v>
      </c>
      <c r="B8" s="131"/>
      <c r="C8" s="131" t="s">
        <v>223</v>
      </c>
      <c r="D8" s="131" t="s">
        <v>223</v>
      </c>
      <c r="E8" s="131"/>
      <c r="F8" s="131"/>
      <c r="G8" s="131"/>
      <c r="H8" s="131"/>
      <c r="I8" s="131"/>
      <c r="J8" s="131" t="s">
        <v>223</v>
      </c>
      <c r="K8" s="131"/>
      <c r="L8" s="131"/>
      <c r="M8" s="131"/>
      <c r="N8" s="131" t="s">
        <v>223</v>
      </c>
    </row>
    <row r="9" spans="1:14" s="132" customFormat="1" ht="12.75" customHeight="1" x14ac:dyDescent="0.25">
      <c r="A9" s="187" t="str">
        <f>'Choix multiple hebdo Soir'!B10</f>
        <v>Concombre tzatzíki</v>
      </c>
      <c r="B9" s="131"/>
      <c r="C9" s="131" t="s">
        <v>223</v>
      </c>
      <c r="D9" s="131"/>
      <c r="E9" s="131"/>
      <c r="F9" s="131"/>
      <c r="G9" s="131"/>
      <c r="H9" s="131"/>
      <c r="I9" s="131"/>
      <c r="J9" s="131" t="s">
        <v>223</v>
      </c>
      <c r="K9" s="131"/>
      <c r="L9" s="131"/>
      <c r="M9" s="131"/>
      <c r="N9" s="131" t="s">
        <v>223</v>
      </c>
    </row>
    <row r="10" spans="1:14" s="132" customFormat="1" ht="12.75" customHeight="1" x14ac:dyDescent="0.25">
      <c r="A10" s="187">
        <f>'Choix multiple hebdo Soir'!B11</f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87" t="str">
        <f>'Choix multiple hebdo Soir'!B12</f>
        <v>Tomate farcie</v>
      </c>
      <c r="B11" s="131" t="s">
        <v>223</v>
      </c>
      <c r="C11" s="131" t="s">
        <v>223</v>
      </c>
      <c r="D11" s="131" t="s">
        <v>223</v>
      </c>
      <c r="E11" s="131"/>
      <c r="F11" s="131" t="s">
        <v>223</v>
      </c>
      <c r="G11" s="131"/>
      <c r="H11" s="131"/>
      <c r="I11" s="131"/>
      <c r="J11" s="131"/>
      <c r="K11" s="131"/>
      <c r="L11" s="131" t="s">
        <v>223</v>
      </c>
      <c r="M11" s="131"/>
      <c r="N11" s="131" t="s">
        <v>223</v>
      </c>
    </row>
    <row r="12" spans="1:14" s="132" customFormat="1" ht="12.75" customHeight="1" x14ac:dyDescent="0.25">
      <c r="A12" s="187" t="str">
        <f>'Choix multiple hebdo Soir'!B13</f>
        <v>Poisson pané aux céréales sauce fromage ail et fines herbes</v>
      </c>
      <c r="B12" s="131" t="s">
        <v>223</v>
      </c>
      <c r="C12" s="131" t="s">
        <v>223</v>
      </c>
      <c r="D12" s="131" t="s">
        <v>223</v>
      </c>
      <c r="E12" s="131" t="s">
        <v>223</v>
      </c>
      <c r="F12" s="131"/>
      <c r="G12" s="131"/>
      <c r="H12" s="131"/>
      <c r="I12" s="131"/>
      <c r="J12" s="131" t="s">
        <v>223</v>
      </c>
      <c r="K12" s="131"/>
      <c r="L12" s="131"/>
      <c r="M12" s="131"/>
      <c r="N12" s="131" t="s">
        <v>223</v>
      </c>
    </row>
    <row r="13" spans="1:14" s="132" customFormat="1" ht="12.75" customHeight="1" x14ac:dyDescent="0.25">
      <c r="A13" s="187" t="str">
        <f>'Choix multiple hebdo Soir'!B14</f>
        <v>Purée de pois cassés</v>
      </c>
      <c r="B13" s="131"/>
      <c r="C13" s="131" t="s">
        <v>223</v>
      </c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 t="s">
        <v>223</v>
      </c>
    </row>
    <row r="14" spans="1:14" s="132" customFormat="1" ht="12.75" customHeight="1" x14ac:dyDescent="0.25">
      <c r="A14" s="187" t="str">
        <f>'Choix multiple hebdo Soir'!B15</f>
        <v>Riste d'aubergines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 t="s">
        <v>223</v>
      </c>
      <c r="M14" s="131"/>
      <c r="N14" s="131" t="s">
        <v>223</v>
      </c>
    </row>
    <row r="15" spans="1:14" s="132" customFormat="1" ht="12.75" customHeight="1" x14ac:dyDescent="0.25">
      <c r="A15" s="187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87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87" t="str">
        <f>'Choix multiple hebdo Soir'!B20</f>
        <v>Salade d'agrumes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87" t="str">
        <f>'Choix multiple hebdo Soir'!B21</f>
        <v xml:space="preserve">Marmelade pomme aux 4 épices 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 t="s">
        <v>223</v>
      </c>
    </row>
    <row r="19" spans="1:14" s="134" customFormat="1" ht="12.75" customHeight="1" x14ac:dyDescent="0.25">
      <c r="A19" s="189" t="s">
        <v>227</v>
      </c>
      <c r="B19" s="371">
        <f>B7+1</f>
        <v>46294</v>
      </c>
      <c r="C19" s="371"/>
      <c r="D19" s="371"/>
      <c r="E19" s="371"/>
      <c r="F19" s="371"/>
      <c r="G19" s="371"/>
      <c r="H19" s="133"/>
      <c r="I19" s="133"/>
      <c r="J19" s="133"/>
      <c r="K19" s="133"/>
      <c r="L19" s="133"/>
      <c r="M19" s="133"/>
      <c r="N19" s="133"/>
    </row>
    <row r="20" spans="1:14" s="132" customFormat="1" ht="12.75" customHeight="1" x14ac:dyDescent="0.25">
      <c r="A20" s="187" t="str">
        <f>'Choix multiple hebdo Soir'!D9</f>
        <v>Cake chèvre olive</v>
      </c>
      <c r="B20" s="131" t="s">
        <v>223</v>
      </c>
      <c r="C20" s="131" t="s">
        <v>223</v>
      </c>
      <c r="D20" s="131" t="s">
        <v>223</v>
      </c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1:14" s="132" customFormat="1" ht="12.75" customHeight="1" x14ac:dyDescent="0.25">
      <c r="A21" s="187" t="str">
        <f>'Choix multiple hebdo Soir'!D10</f>
        <v>Macédoine vinaigrette</v>
      </c>
      <c r="B21" s="131"/>
      <c r="C21" s="131"/>
      <c r="D21" s="131"/>
      <c r="E21" s="131"/>
      <c r="F21" s="131"/>
      <c r="G21" s="131"/>
      <c r="H21" s="131"/>
      <c r="I21" s="131"/>
      <c r="J21" s="131" t="s">
        <v>223</v>
      </c>
      <c r="K21" s="131"/>
      <c r="L21" s="131"/>
      <c r="M21" s="131"/>
      <c r="N21" s="131" t="s">
        <v>223</v>
      </c>
    </row>
    <row r="22" spans="1:14" s="132" customFormat="1" ht="12.75" customHeight="1" x14ac:dyDescent="0.25">
      <c r="A22" s="187">
        <f>'Choix multiple hebdo Soir'!D11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87" t="str">
        <f>'Choix multiple hebdo Soir'!D12</f>
        <v>Filet de poisson au curry</v>
      </c>
      <c r="B23" s="131" t="s">
        <v>223</v>
      </c>
      <c r="C23" s="131" t="s">
        <v>223</v>
      </c>
      <c r="D23" s="131" t="s">
        <v>223</v>
      </c>
      <c r="E23" s="131" t="s">
        <v>223</v>
      </c>
      <c r="F23" s="131"/>
      <c r="G23" s="131"/>
      <c r="H23" s="131"/>
      <c r="I23" s="131"/>
      <c r="J23" s="131" t="s">
        <v>223</v>
      </c>
      <c r="K23" s="131"/>
      <c r="L23" s="131" t="s">
        <v>223</v>
      </c>
      <c r="M23" s="131"/>
      <c r="N23" s="131" t="s">
        <v>223</v>
      </c>
    </row>
    <row r="24" spans="1:14" s="132" customFormat="1" ht="13.5" customHeight="1" x14ac:dyDescent="0.25">
      <c r="A24" s="187" t="str">
        <f>'Choix multiple hebdo Soir'!D13</f>
        <v>Cuisse de poulet au curry</v>
      </c>
      <c r="B24" s="131" t="s">
        <v>223</v>
      </c>
      <c r="C24" s="131" t="s">
        <v>223</v>
      </c>
      <c r="D24" s="131" t="s">
        <v>223</v>
      </c>
      <c r="E24" s="131"/>
      <c r="F24" s="131"/>
      <c r="G24" s="131"/>
      <c r="H24" s="131"/>
      <c r="I24" s="131"/>
      <c r="J24" s="131" t="s">
        <v>223</v>
      </c>
      <c r="K24" s="131"/>
      <c r="L24" s="131" t="s">
        <v>223</v>
      </c>
      <c r="M24" s="131"/>
      <c r="N24" s="131" t="s">
        <v>223</v>
      </c>
    </row>
    <row r="25" spans="1:14" s="132" customFormat="1" ht="12.75" customHeight="1" x14ac:dyDescent="0.25">
      <c r="A25" s="187" t="str">
        <f>'Choix multiple hebdo Soir'!D14</f>
        <v>Poireaux braisés</v>
      </c>
      <c r="B25" s="131"/>
      <c r="C25" s="131" t="s">
        <v>223</v>
      </c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 t="s">
        <v>223</v>
      </c>
    </row>
    <row r="26" spans="1:14" s="132" customFormat="1" ht="12.75" customHeight="1" x14ac:dyDescent="0.25">
      <c r="A26" s="187" t="str">
        <f>'Choix multiple hebdo Soir'!D15</f>
        <v>Riz safrané</v>
      </c>
      <c r="B26" s="131"/>
      <c r="C26" s="131" t="s">
        <v>223</v>
      </c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87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87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87" t="str">
        <f>'Choix multiple hebdo Soir'!D20</f>
        <v>Fruit de saison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87" t="str">
        <f>'Choix multiple hebdo Soir'!D21</f>
        <v xml:space="preserve">Mousse chocolat </v>
      </c>
      <c r="B30" s="131"/>
      <c r="C30" s="131" t="s">
        <v>223</v>
      </c>
      <c r="D30" s="131" t="s">
        <v>223</v>
      </c>
      <c r="E30" s="131"/>
      <c r="F30" s="131" t="s">
        <v>223</v>
      </c>
      <c r="G30" s="131"/>
      <c r="H30" s="131"/>
      <c r="I30" s="131"/>
      <c r="J30" s="131"/>
      <c r="K30" s="131"/>
      <c r="L30" s="131"/>
      <c r="M30" s="131"/>
      <c r="N30" s="131"/>
    </row>
    <row r="31" spans="1:14" s="134" customFormat="1" ht="12.75" customHeight="1" x14ac:dyDescent="0.25">
      <c r="A31" s="189" t="s">
        <v>227</v>
      </c>
      <c r="B31" s="371">
        <f>B19+1</f>
        <v>46295</v>
      </c>
      <c r="C31" s="371"/>
      <c r="D31" s="371"/>
      <c r="E31" s="371"/>
      <c r="F31" s="371"/>
      <c r="G31" s="371"/>
      <c r="H31" s="133"/>
      <c r="I31" s="133"/>
      <c r="J31" s="133"/>
      <c r="K31" s="133"/>
      <c r="L31" s="133"/>
      <c r="M31" s="133"/>
      <c r="N31" s="133"/>
    </row>
    <row r="32" spans="1:14" s="132" customFormat="1" ht="12.75" customHeight="1" x14ac:dyDescent="0.25">
      <c r="A32" s="187" t="str">
        <f>'Choix multiple hebdo Soir'!F9</f>
        <v>Coleslaw</v>
      </c>
      <c r="B32" s="131"/>
      <c r="C32" s="131" t="s">
        <v>223</v>
      </c>
      <c r="D32" s="131" t="s">
        <v>223</v>
      </c>
      <c r="E32" s="131"/>
      <c r="F32" s="131"/>
      <c r="G32" s="131"/>
      <c r="H32" s="131"/>
      <c r="I32" s="131"/>
      <c r="J32" s="131" t="s">
        <v>223</v>
      </c>
      <c r="K32" s="131"/>
      <c r="L32" s="131"/>
      <c r="M32" s="131"/>
      <c r="N32" s="131" t="s">
        <v>223</v>
      </c>
    </row>
    <row r="33" spans="1:14" s="132" customFormat="1" ht="12.75" customHeight="1" x14ac:dyDescent="0.25">
      <c r="A33" s="187" t="str">
        <f>'Choix multiple hebdo Soir'!F10</f>
        <v>Terrine forestière</v>
      </c>
      <c r="B33" s="131" t="s">
        <v>223</v>
      </c>
      <c r="C33" s="131" t="s">
        <v>223</v>
      </c>
      <c r="D33" s="131" t="s">
        <v>223</v>
      </c>
      <c r="E33" s="131"/>
      <c r="F33" s="131"/>
      <c r="G33" s="131"/>
      <c r="H33" s="131"/>
      <c r="I33" s="131"/>
      <c r="J33" s="131" t="s">
        <v>223</v>
      </c>
      <c r="K33" s="131"/>
      <c r="L33" s="131"/>
      <c r="M33" s="131"/>
      <c r="N33" s="131" t="s">
        <v>223</v>
      </c>
    </row>
    <row r="34" spans="1:14" s="132" customFormat="1" ht="12.75" customHeight="1" x14ac:dyDescent="0.25">
      <c r="A34" s="187" t="str">
        <f>'Choix multiple hebdo Soir'!F11</f>
        <v>Cornichon</v>
      </c>
      <c r="B34" s="131"/>
      <c r="C34" s="131"/>
      <c r="D34" s="131"/>
      <c r="E34" s="131"/>
      <c r="F34" s="131"/>
      <c r="G34" s="131"/>
      <c r="H34" s="131"/>
      <c r="I34" s="131"/>
      <c r="J34" s="131" t="s">
        <v>223</v>
      </c>
      <c r="K34" s="131"/>
      <c r="L34" s="131"/>
      <c r="M34" s="131"/>
      <c r="N34" s="131" t="s">
        <v>223</v>
      </c>
    </row>
    <row r="35" spans="1:14" s="132" customFormat="1" ht="12.75" customHeight="1" x14ac:dyDescent="0.25">
      <c r="A35" s="187" t="str">
        <f>'Choix multiple hebdo Soir'!F12</f>
        <v>Œufs durs sauce Mornay gratinés</v>
      </c>
      <c r="B35" s="131" t="s">
        <v>223</v>
      </c>
      <c r="C35" s="131" t="s">
        <v>223</v>
      </c>
      <c r="D35" s="131" t="s">
        <v>223</v>
      </c>
      <c r="E35" s="131"/>
      <c r="F35" s="131"/>
      <c r="G35" s="131"/>
      <c r="H35" s="131"/>
      <c r="I35" s="131"/>
      <c r="J35" s="131"/>
      <c r="K35" s="131"/>
      <c r="L35" s="131"/>
      <c r="M35" s="131"/>
      <c r="N35" s="131"/>
    </row>
    <row r="36" spans="1:14" s="132" customFormat="1" ht="12.75" customHeight="1" x14ac:dyDescent="0.25">
      <c r="A36" s="187" t="str">
        <f>'Choix multiple hebdo Soir'!F13</f>
        <v>Porc aux pruneaux</v>
      </c>
      <c r="B36" s="132" t="s">
        <v>223</v>
      </c>
      <c r="C36" s="131" t="s">
        <v>223</v>
      </c>
      <c r="D36" s="131" t="s">
        <v>223</v>
      </c>
      <c r="E36" s="131"/>
      <c r="F36" s="131"/>
      <c r="G36" s="131"/>
      <c r="H36" s="131"/>
      <c r="I36" s="131"/>
      <c r="J36" s="131"/>
      <c r="K36" s="131"/>
      <c r="L36" s="131" t="s">
        <v>223</v>
      </c>
      <c r="M36" s="131"/>
      <c r="N36" s="131" t="s">
        <v>223</v>
      </c>
    </row>
    <row r="37" spans="1:14" s="132" customFormat="1" ht="12.75" customHeight="1" x14ac:dyDescent="0.25">
      <c r="A37" s="187" t="str">
        <f>'Choix multiple hebdo Soir'!F14</f>
        <v>Haricots plats persillés</v>
      </c>
      <c r="B37" s="131"/>
      <c r="C37" s="131" t="s">
        <v>223</v>
      </c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 t="s">
        <v>223</v>
      </c>
    </row>
    <row r="38" spans="1:14" s="132" customFormat="1" ht="12.75" customHeight="1" x14ac:dyDescent="0.25">
      <c r="A38" s="187" t="str">
        <f>'Choix multiple hebdo Soir'!F15</f>
        <v>Blé</v>
      </c>
      <c r="B38" s="131" t="s">
        <v>223</v>
      </c>
      <c r="C38" s="131" t="s">
        <v>223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</row>
    <row r="39" spans="1:14" s="132" customFormat="1" ht="12.75" customHeight="1" x14ac:dyDescent="0.25">
      <c r="A39" s="187">
        <f>'Choix multiple hebdo Soir'!F16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87">
        <f>'Choix multiple hebdo Soir'!F17</f>
        <v>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87" t="str">
        <f>'Choix multiple hebdo Soir'!F20</f>
        <v>Gâteau yaourt</v>
      </c>
      <c r="B41" s="131" t="s">
        <v>223</v>
      </c>
      <c r="C41" s="131" t="s">
        <v>223</v>
      </c>
      <c r="D41" s="131" t="s">
        <v>223</v>
      </c>
      <c r="E41" s="131"/>
      <c r="F41" s="131"/>
      <c r="G41" s="131"/>
      <c r="H41" s="131"/>
      <c r="I41" s="131"/>
      <c r="J41" s="131"/>
      <c r="K41" s="131"/>
      <c r="L41" s="131"/>
      <c r="M41" s="131"/>
      <c r="N41" s="131"/>
    </row>
    <row r="42" spans="1:14" s="132" customFormat="1" ht="12.75" customHeight="1" x14ac:dyDescent="0.25">
      <c r="A42" s="187" t="str">
        <f>'Choix multiple hebdo Soir'!F21</f>
        <v>Fruit de saison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4" customFormat="1" ht="12.75" customHeight="1" x14ac:dyDescent="0.25">
      <c r="A43" s="189" t="s">
        <v>227</v>
      </c>
      <c r="B43" s="371">
        <f>B19+2</f>
        <v>46296</v>
      </c>
      <c r="C43" s="371"/>
      <c r="D43" s="371"/>
      <c r="E43" s="371"/>
      <c r="F43" s="371"/>
      <c r="G43" s="371"/>
      <c r="H43" s="133"/>
      <c r="I43" s="133"/>
      <c r="J43" s="133"/>
      <c r="K43" s="133"/>
      <c r="L43" s="133"/>
      <c r="M43" s="133"/>
      <c r="N43" s="133"/>
    </row>
    <row r="44" spans="1:14" s="132" customFormat="1" ht="12.75" customHeight="1" x14ac:dyDescent="0.25">
      <c r="A44" s="187" t="str">
        <f>'Choix multiple hebdo Soir'!H9</f>
        <v>Radis beurre</v>
      </c>
      <c r="B44" s="131"/>
      <c r="C44" s="131" t="s">
        <v>223</v>
      </c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</row>
    <row r="45" spans="1:14" s="132" customFormat="1" ht="12.75" customHeight="1" x14ac:dyDescent="0.25">
      <c r="A45" s="187" t="str">
        <f>'Choix multiple hebdo Soir'!H10</f>
        <v>Œuf mayonnaise</v>
      </c>
      <c r="B45" s="131"/>
      <c r="C45" s="131" t="s">
        <v>223</v>
      </c>
      <c r="D45" s="131" t="s">
        <v>223</v>
      </c>
      <c r="E45" s="131"/>
      <c r="F45" s="131"/>
      <c r="G45" s="131"/>
      <c r="H45" s="131"/>
      <c r="I45" s="131"/>
      <c r="J45" s="131" t="s">
        <v>223</v>
      </c>
      <c r="K45" s="131"/>
      <c r="L45" s="131"/>
      <c r="M45" s="131"/>
      <c r="N45" s="131" t="s">
        <v>223</v>
      </c>
    </row>
    <row r="46" spans="1:14" s="132" customFormat="1" ht="12.75" customHeight="1" x14ac:dyDescent="0.25">
      <c r="A46" s="187">
        <f>'Choix multiple hebdo Soir'!H11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0.199999999999999" x14ac:dyDescent="0.25">
      <c r="A47" s="187" t="str">
        <f>'Choix multiple hebdo Soir'!H12</f>
        <v>Bar à pizza : fromage, jambon, poisson</v>
      </c>
      <c r="B47" s="131" t="s">
        <v>223</v>
      </c>
      <c r="C47" s="131" t="s">
        <v>223</v>
      </c>
      <c r="D47" s="131" t="s">
        <v>223</v>
      </c>
      <c r="E47" s="131" t="s">
        <v>223</v>
      </c>
      <c r="F47" s="131" t="s">
        <v>223</v>
      </c>
      <c r="G47" s="131"/>
      <c r="H47" s="131"/>
      <c r="I47" s="131"/>
      <c r="J47" s="131"/>
      <c r="K47" s="131"/>
      <c r="L47" s="131" t="s">
        <v>223</v>
      </c>
      <c r="M47" s="131"/>
      <c r="N47" s="131" t="s">
        <v>223</v>
      </c>
    </row>
    <row r="48" spans="1:14" s="132" customFormat="1" ht="12.75" customHeight="1" x14ac:dyDescent="0.25">
      <c r="A48" s="187" t="str">
        <f>'Choix multiple hebdo Soir'!H13</f>
        <v>Bar à pizza : légumes, fromages</v>
      </c>
      <c r="B48" s="131" t="s">
        <v>223</v>
      </c>
      <c r="C48" s="131" t="s">
        <v>223</v>
      </c>
      <c r="D48" s="308" t="s">
        <v>223</v>
      </c>
      <c r="E48" s="131"/>
      <c r="F48" s="131"/>
      <c r="G48" s="131"/>
      <c r="H48" s="131"/>
      <c r="I48" s="131"/>
      <c r="J48" s="131"/>
      <c r="K48" s="131"/>
      <c r="L48" s="131" t="s">
        <v>223</v>
      </c>
      <c r="M48" s="131"/>
      <c r="N48" s="131" t="s">
        <v>223</v>
      </c>
    </row>
    <row r="49" spans="1:14" s="132" customFormat="1" ht="12.75" customHeight="1" x14ac:dyDescent="0.25">
      <c r="A49" s="187" t="str">
        <f>'Choix multiple hebdo Soir'!H14</f>
        <v>Salade verte vinaigrette</v>
      </c>
      <c r="B49" s="131"/>
      <c r="C49" s="131"/>
      <c r="D49" s="131"/>
      <c r="E49" s="131"/>
      <c r="F49" s="131"/>
      <c r="G49" s="131"/>
      <c r="H49" s="131"/>
      <c r="I49" s="131"/>
      <c r="J49" s="131" t="s">
        <v>223</v>
      </c>
      <c r="K49" s="131"/>
      <c r="L49" s="131"/>
      <c r="M49" s="131"/>
      <c r="N49" s="131" t="s">
        <v>223</v>
      </c>
    </row>
    <row r="50" spans="1:14" s="132" customFormat="1" ht="12.75" customHeight="1" x14ac:dyDescent="0.25">
      <c r="A50" s="187">
        <f>'Choix multiple hebdo Soir'!H15</f>
        <v>0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87">
        <f>'Choix multiple hebdo Soir'!H16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87">
        <f>'Choix multiple hebdo Soir'!H17</f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87" t="str">
        <f>'Choix multiple hebdo Soir'!H20</f>
        <v>Île flottante</v>
      </c>
      <c r="B53" s="131"/>
      <c r="C53" s="131" t="s">
        <v>223</v>
      </c>
      <c r="D53" s="131" t="s">
        <v>223</v>
      </c>
      <c r="E53" s="131"/>
      <c r="F53" s="131"/>
      <c r="G53" s="131"/>
      <c r="H53" s="131"/>
      <c r="I53" s="131"/>
      <c r="J53" s="131"/>
      <c r="K53" s="131"/>
      <c r="L53" s="131"/>
      <c r="M53" s="131" t="s">
        <v>223</v>
      </c>
      <c r="N53" s="131" t="s">
        <v>223</v>
      </c>
    </row>
    <row r="54" spans="1:14" s="132" customFormat="1" ht="12.75" customHeight="1" x14ac:dyDescent="0.25">
      <c r="A54" s="276" t="str">
        <f>'Choix multiple hebdo Soir'!H21</f>
        <v>Fruit de saison</v>
      </c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</row>
    <row r="55" spans="1:14" s="134" customFormat="1" ht="12.75" customHeight="1" x14ac:dyDescent="0.25">
      <c r="A55" s="279"/>
      <c r="B55" s="370"/>
      <c r="C55" s="370"/>
      <c r="D55" s="370"/>
      <c r="E55" s="370"/>
      <c r="F55" s="370"/>
      <c r="G55" s="370"/>
      <c r="H55" s="280"/>
      <c r="I55" s="280"/>
      <c r="J55" s="280"/>
      <c r="K55" s="280"/>
      <c r="L55" s="280"/>
      <c r="M55" s="280"/>
      <c r="N55" s="280"/>
    </row>
    <row r="56" spans="1:14" s="132" customFormat="1" ht="12.75" customHeight="1" x14ac:dyDescent="0.25">
      <c r="A56" s="278"/>
    </row>
    <row r="57" spans="1:14" s="132" customFormat="1" ht="12.75" customHeight="1" x14ac:dyDescent="0.25">
      <c r="A57" s="278"/>
    </row>
    <row r="58" spans="1:14" s="132" customFormat="1" ht="12.75" customHeight="1" x14ac:dyDescent="0.25">
      <c r="A58" s="278"/>
    </row>
    <row r="59" spans="1:14" s="132" customFormat="1" ht="12.75" customHeight="1" x14ac:dyDescent="0.25">
      <c r="A59" s="278"/>
    </row>
    <row r="60" spans="1:14" s="132" customFormat="1" ht="12.75" customHeight="1" x14ac:dyDescent="0.25">
      <c r="A60" s="278"/>
    </row>
    <row r="61" spans="1:14" s="132" customFormat="1" ht="12.75" customHeight="1" x14ac:dyDescent="0.25">
      <c r="A61" s="278"/>
    </row>
    <row r="62" spans="1:14" s="132" customFormat="1" ht="12.75" customHeight="1" x14ac:dyDescent="0.25">
      <c r="A62" s="278"/>
    </row>
    <row r="63" spans="1:14" s="132" customFormat="1" ht="12.75" customHeight="1" x14ac:dyDescent="0.25">
      <c r="A63" s="278"/>
    </row>
    <row r="64" spans="1:14" s="132" customFormat="1" ht="12.75" customHeight="1" x14ac:dyDescent="0.25">
      <c r="A64" s="278"/>
    </row>
    <row r="65" spans="1:1" s="132" customFormat="1" ht="12.75" customHeight="1" x14ac:dyDescent="0.25">
      <c r="A65" s="278"/>
    </row>
    <row r="66" spans="1:1" s="132" customFormat="1" ht="12.75" customHeight="1" x14ac:dyDescent="0.25">
      <c r="A66" s="278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E33C-67FB-4DE4-BE9D-3768D8B6B5A1}">
  <sheetPr>
    <tabColor theme="0" tint="-0.499984740745262"/>
    <pageSetUpPr fitToPage="1"/>
  </sheetPr>
  <dimension ref="A1:N66"/>
  <sheetViews>
    <sheetView showGridLines="0" showZeros="0" view="pageBreakPreview" zoomScale="160" zoomScaleNormal="85" zoomScaleSheetLayoutView="160" workbookViewId="0">
      <pane xSplit="1" ySplit="2" topLeftCell="B39" activePane="bottomRight" state="frozen"/>
      <selection pane="topRight" activeCell="AA14" sqref="AA14:AB14"/>
      <selection pane="bottomLeft" activeCell="AA14" sqref="AA14:AB14"/>
      <selection pane="bottomRight" activeCell="A47" sqref="A47"/>
    </sheetView>
  </sheetViews>
  <sheetFormatPr baseColWidth="10" defaultColWidth="11.36328125" defaultRowHeight="13.8" x14ac:dyDescent="0.25"/>
  <cols>
    <col min="1" max="1" width="23.36328125" style="143" customWidth="1"/>
    <col min="2" max="5" width="4.6328125" style="143" customWidth="1"/>
    <col min="6" max="14" width="4.54296875" style="143" customWidth="1"/>
    <col min="15" max="16384" width="11.36328125" style="143"/>
  </cols>
  <sheetData>
    <row r="1" spans="1:14" s="137" customFormat="1" ht="17.25" customHeight="1" x14ac:dyDescent="0.35">
      <c r="A1" s="372" t="s">
        <v>207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</row>
    <row r="2" spans="1:14" s="140" customFormat="1" ht="60.75" customHeight="1" x14ac:dyDescent="0.25">
      <c r="A2" s="138"/>
      <c r="B2" s="139" t="s">
        <v>209</v>
      </c>
      <c r="C2" s="139" t="s">
        <v>210</v>
      </c>
      <c r="D2" s="139" t="s">
        <v>211</v>
      </c>
      <c r="E2" s="139" t="s">
        <v>212</v>
      </c>
      <c r="F2" s="139" t="s">
        <v>213</v>
      </c>
      <c r="G2" s="139" t="s">
        <v>214</v>
      </c>
      <c r="H2" s="139" t="s">
        <v>215</v>
      </c>
      <c r="I2" s="139" t="s">
        <v>216</v>
      </c>
      <c r="J2" s="139" t="s">
        <v>217</v>
      </c>
      <c r="K2" s="139" t="s">
        <v>218</v>
      </c>
      <c r="L2" s="139" t="s">
        <v>219</v>
      </c>
      <c r="M2" s="139" t="s">
        <v>220</v>
      </c>
      <c r="N2" s="139" t="s">
        <v>221</v>
      </c>
    </row>
    <row r="3" spans="1:14" s="140" customFormat="1" ht="12.75" customHeight="1" x14ac:dyDescent="0.25">
      <c r="A3" s="138" t="s">
        <v>222</v>
      </c>
      <c r="B3" s="138"/>
      <c r="C3" s="138"/>
      <c r="D3" s="138"/>
      <c r="E3" s="138"/>
      <c r="F3" s="138"/>
      <c r="G3" s="138"/>
      <c r="H3" s="138"/>
      <c r="I3" s="138"/>
      <c r="J3" s="138" t="s">
        <v>223</v>
      </c>
      <c r="K3" s="138"/>
      <c r="L3" s="138"/>
      <c r="M3" s="138"/>
      <c r="N3" s="138" t="s">
        <v>223</v>
      </c>
    </row>
    <row r="4" spans="1:14" s="140" customFormat="1" ht="12.75" customHeight="1" x14ac:dyDescent="0.25">
      <c r="A4" s="138" t="s">
        <v>224</v>
      </c>
      <c r="B4" s="138" t="s">
        <v>223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s="140" customFormat="1" ht="12.75" customHeight="1" x14ac:dyDescent="0.25">
      <c r="A5" s="138" t="s">
        <v>225</v>
      </c>
      <c r="B5" s="138"/>
      <c r="C5" s="138" t="s">
        <v>223</v>
      </c>
      <c r="D5" s="138" t="s">
        <v>223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</row>
    <row r="6" spans="1:14" s="140" customFormat="1" ht="12.75" customHeight="1" x14ac:dyDescent="0.25">
      <c r="A6" s="138" t="s">
        <v>226</v>
      </c>
      <c r="B6" s="138"/>
      <c r="C6" s="138" t="s">
        <v>223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</row>
    <row r="7" spans="1:14" s="142" customFormat="1" ht="12.75" customHeight="1" x14ac:dyDescent="0.25">
      <c r="A7" s="190" t="s">
        <v>227</v>
      </c>
      <c r="B7" s="374">
        <f>+'Choix multiple hebdo Soir'!$P$3</f>
        <v>46300</v>
      </c>
      <c r="C7" s="374"/>
      <c r="D7" s="374"/>
      <c r="E7" s="374"/>
      <c r="F7" s="374"/>
      <c r="G7" s="374"/>
      <c r="H7" s="141"/>
      <c r="I7" s="141"/>
      <c r="J7" s="141"/>
      <c r="K7" s="141"/>
      <c r="L7" s="141"/>
      <c r="M7" s="141"/>
      <c r="N7" s="141"/>
    </row>
    <row r="8" spans="1:14" s="140" customFormat="1" ht="12.75" customHeight="1" x14ac:dyDescent="0.25">
      <c r="A8" s="188" t="str">
        <f>'Choix multiple hebdo Soir'!L9</f>
        <v>Tomates basilic</v>
      </c>
      <c r="B8" s="138"/>
      <c r="C8" s="138"/>
      <c r="D8" s="138"/>
      <c r="E8" s="138"/>
      <c r="F8" s="138"/>
      <c r="G8" s="138"/>
      <c r="H8" s="138"/>
      <c r="I8" s="138"/>
      <c r="J8" s="138" t="s">
        <v>223</v>
      </c>
      <c r="K8" s="138"/>
      <c r="L8" s="138"/>
      <c r="M8" s="138"/>
      <c r="N8" s="138" t="s">
        <v>223</v>
      </c>
    </row>
    <row r="9" spans="1:14" s="140" customFormat="1" ht="12.75" customHeight="1" x14ac:dyDescent="0.25">
      <c r="A9" s="188" t="str">
        <f>'Choix multiple hebdo Soir'!L10</f>
        <v>Mousse de betteraves au fromage frais</v>
      </c>
      <c r="B9" s="138"/>
      <c r="C9" s="138" t="s">
        <v>223</v>
      </c>
      <c r="D9" s="138" t="s">
        <v>223</v>
      </c>
      <c r="E9" s="138"/>
      <c r="F9" s="138"/>
      <c r="G9" s="138"/>
      <c r="H9" s="138"/>
      <c r="I9" s="138"/>
      <c r="J9" s="138" t="s">
        <v>223</v>
      </c>
      <c r="K9" s="138"/>
      <c r="L9" s="138"/>
      <c r="M9" s="138"/>
      <c r="N9" s="138" t="s">
        <v>223</v>
      </c>
    </row>
    <row r="10" spans="1:14" s="140" customFormat="1" ht="12.75" customHeight="1" x14ac:dyDescent="0.25">
      <c r="A10" s="188">
        <f>'Choix multiple hebdo Soir'!L11</f>
        <v>0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</row>
    <row r="11" spans="1:14" s="140" customFormat="1" ht="12.75" customHeight="1" x14ac:dyDescent="0.25">
      <c r="A11" s="188" t="str">
        <f>'Choix multiple hebdo Soir'!L12</f>
        <v>Palette à la diable</v>
      </c>
      <c r="B11" s="138" t="s">
        <v>223</v>
      </c>
      <c r="C11" s="138" t="s">
        <v>223</v>
      </c>
      <c r="D11" s="138" t="s">
        <v>223</v>
      </c>
      <c r="E11" s="138"/>
      <c r="F11" s="138"/>
      <c r="G11" s="138"/>
      <c r="H11" s="138"/>
      <c r="I11" s="138"/>
      <c r="J11" s="138" t="s">
        <v>223</v>
      </c>
      <c r="K11" s="138"/>
      <c r="L11" s="138" t="s">
        <v>223</v>
      </c>
      <c r="M11" s="138"/>
      <c r="N11" s="138" t="s">
        <v>223</v>
      </c>
    </row>
    <row r="12" spans="1:14" s="140" customFormat="1" ht="12.75" customHeight="1" x14ac:dyDescent="0.25">
      <c r="A12" s="188" t="str">
        <f>'Choix multiple hebdo Soir'!L13</f>
        <v>Fricassée de poisson à la tomate</v>
      </c>
      <c r="B12" s="138" t="s">
        <v>223</v>
      </c>
      <c r="C12" s="138" t="s">
        <v>223</v>
      </c>
      <c r="D12" s="138" t="s">
        <v>223</v>
      </c>
      <c r="E12" s="138" t="s">
        <v>223</v>
      </c>
      <c r="F12" s="138"/>
      <c r="G12" s="138" t="s">
        <v>223</v>
      </c>
      <c r="H12" s="138"/>
      <c r="I12" s="138"/>
      <c r="J12" s="138"/>
      <c r="K12" s="138"/>
      <c r="L12" s="138" t="s">
        <v>223</v>
      </c>
      <c r="M12" s="138"/>
      <c r="N12" s="138" t="s">
        <v>223</v>
      </c>
    </row>
    <row r="13" spans="1:14" s="140" customFormat="1" ht="12.75" customHeight="1" x14ac:dyDescent="0.25">
      <c r="A13" s="188" t="str">
        <f>'Choix multiple hebdo Soir'!L14</f>
        <v>Lentilles vertes</v>
      </c>
      <c r="B13" s="138"/>
      <c r="C13" s="138"/>
      <c r="D13" s="138"/>
      <c r="E13" s="138"/>
      <c r="F13" s="138"/>
      <c r="G13" s="138"/>
      <c r="H13" s="138"/>
      <c r="I13" s="138"/>
      <c r="J13" s="138" t="s">
        <v>223</v>
      </c>
      <c r="K13" s="138"/>
      <c r="L13" s="138"/>
      <c r="M13" s="138"/>
      <c r="N13" s="138" t="s">
        <v>223</v>
      </c>
    </row>
    <row r="14" spans="1:14" s="140" customFormat="1" ht="12.75" customHeight="1" x14ac:dyDescent="0.25">
      <c r="A14" s="188" t="str">
        <f>'Choix multiple hebdo Soir'!L15</f>
        <v>Haricots verts</v>
      </c>
      <c r="B14" s="138"/>
      <c r="C14" s="138" t="s">
        <v>223</v>
      </c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 t="s">
        <v>223</v>
      </c>
    </row>
    <row r="15" spans="1:14" s="140" customFormat="1" ht="12.75" customHeight="1" x14ac:dyDescent="0.25">
      <c r="A15" s="188" t="str">
        <f>'Choix multiple hebdo Soir'!L16</f>
        <v>Persil plat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</row>
    <row r="16" spans="1:14" s="140" customFormat="1" ht="12.75" customHeight="1" x14ac:dyDescent="0.25">
      <c r="A16" s="188">
        <f>'Choix multiple hebdo Soir'!L17</f>
        <v>0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</row>
    <row r="17" spans="1:14" s="140" customFormat="1" ht="12.75" customHeight="1" x14ac:dyDescent="0.25">
      <c r="A17" s="188" t="str">
        <f>'Choix multiple hebdo Soir'!L20</f>
        <v>Fruit de saison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</row>
    <row r="18" spans="1:14" s="140" customFormat="1" ht="12.75" customHeight="1" x14ac:dyDescent="0.25">
      <c r="A18" s="188" t="str">
        <f>'Choix multiple hebdo Soir'!L21</f>
        <v>Quatre quarts aux poires</v>
      </c>
      <c r="B18" s="138" t="s">
        <v>223</v>
      </c>
      <c r="C18" s="138" t="s">
        <v>223</v>
      </c>
      <c r="D18" s="138" t="s">
        <v>223</v>
      </c>
      <c r="E18" s="138"/>
      <c r="F18" s="138"/>
      <c r="G18" s="138"/>
      <c r="H18" s="138"/>
      <c r="I18" s="138"/>
      <c r="J18" s="138"/>
      <c r="K18" s="138"/>
      <c r="L18" s="138"/>
      <c r="M18" s="138"/>
      <c r="N18" s="138"/>
    </row>
    <row r="19" spans="1:14" s="142" customFormat="1" ht="12.75" customHeight="1" x14ac:dyDescent="0.25">
      <c r="A19" s="190" t="s">
        <v>227</v>
      </c>
      <c r="B19" s="374">
        <f>B7+1</f>
        <v>46301</v>
      </c>
      <c r="C19" s="374"/>
      <c r="D19" s="374"/>
      <c r="E19" s="374"/>
      <c r="F19" s="374"/>
      <c r="G19" s="374"/>
      <c r="H19" s="141"/>
      <c r="I19" s="141"/>
      <c r="J19" s="141"/>
      <c r="K19" s="141"/>
      <c r="L19" s="141"/>
      <c r="M19" s="141"/>
      <c r="N19" s="141"/>
    </row>
    <row r="20" spans="1:14" s="140" customFormat="1" ht="12.75" customHeight="1" x14ac:dyDescent="0.25">
      <c r="A20" s="188" t="str">
        <f>'Choix multiple hebdo Soir'!N9</f>
        <v>Chou rouge vinaigrette</v>
      </c>
      <c r="B20" s="138"/>
      <c r="C20" s="138"/>
      <c r="D20" s="138"/>
      <c r="E20" s="138"/>
      <c r="F20" s="138"/>
      <c r="G20" s="138"/>
      <c r="H20" s="138"/>
      <c r="I20" s="138"/>
      <c r="J20" s="138" t="s">
        <v>223</v>
      </c>
      <c r="K20" s="138"/>
      <c r="L20" s="138"/>
      <c r="M20" s="138"/>
      <c r="N20" s="138" t="s">
        <v>223</v>
      </c>
    </row>
    <row r="21" spans="1:14" s="140" customFormat="1" ht="12.75" customHeight="1" x14ac:dyDescent="0.25">
      <c r="A21" s="188" t="str">
        <f>'Choix multiple hebdo Soir'!N10</f>
        <v>Pois chiches à la grecque (tomate, oignon, feta, huile d'olive)</v>
      </c>
      <c r="B21" s="138"/>
      <c r="C21" s="138" t="s">
        <v>223</v>
      </c>
      <c r="D21" s="138" t="s">
        <v>223</v>
      </c>
      <c r="E21" s="138"/>
      <c r="F21" s="138"/>
      <c r="G21" s="138"/>
      <c r="H21" s="138"/>
      <c r="I21" s="138"/>
      <c r="J21" s="138" t="s">
        <v>223</v>
      </c>
      <c r="K21" s="138"/>
      <c r="L21" s="138"/>
      <c r="M21" s="138"/>
      <c r="N21" s="138" t="s">
        <v>223</v>
      </c>
    </row>
    <row r="22" spans="1:14" s="140" customFormat="1" ht="12.75" customHeight="1" x14ac:dyDescent="0.25">
      <c r="A22" s="188">
        <f>'Choix multiple hebdo Soir'!N11</f>
        <v>0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</row>
    <row r="23" spans="1:14" s="140" customFormat="1" ht="12.75" customHeight="1" x14ac:dyDescent="0.25">
      <c r="A23" s="188" t="str">
        <f>'Choix multiple hebdo Soir'!N12</f>
        <v>Brochette de dinde orientale</v>
      </c>
      <c r="B23" s="138" t="s">
        <v>223</v>
      </c>
      <c r="C23" s="138" t="s">
        <v>223</v>
      </c>
      <c r="D23" s="138" t="s">
        <v>223</v>
      </c>
      <c r="E23" s="138"/>
      <c r="F23" s="138"/>
      <c r="G23" s="138"/>
      <c r="H23" s="138"/>
      <c r="I23" s="138"/>
      <c r="J23" s="138" t="s">
        <v>223</v>
      </c>
      <c r="K23" s="138"/>
      <c r="L23" s="138" t="s">
        <v>223</v>
      </c>
      <c r="M23" s="138"/>
      <c r="N23" s="138" t="s">
        <v>223</v>
      </c>
    </row>
    <row r="24" spans="1:14" s="140" customFormat="1" ht="12.75" customHeight="1" x14ac:dyDescent="0.25">
      <c r="A24" s="188" t="str">
        <f>'Choix multiple hebdo Soir'!N13</f>
        <v>Pané blé emmental épinards</v>
      </c>
      <c r="B24" s="138" t="s">
        <v>223</v>
      </c>
      <c r="C24" s="138" t="s">
        <v>223</v>
      </c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</row>
    <row r="25" spans="1:14" s="140" customFormat="1" ht="12.75" customHeight="1" x14ac:dyDescent="0.25">
      <c r="A25" s="188" t="str">
        <f>'Choix multiple hebdo Soir'!N14</f>
        <v>Tomates rôties au romarin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 t="s">
        <v>223</v>
      </c>
    </row>
    <row r="26" spans="1:14" s="140" customFormat="1" ht="12.75" customHeight="1" x14ac:dyDescent="0.25">
      <c r="A26" s="188" t="str">
        <f>'Choix multiple hebdo Soir'!N15</f>
        <v>Polenta</v>
      </c>
      <c r="B26" s="138"/>
      <c r="C26" s="138" t="s">
        <v>223</v>
      </c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</row>
    <row r="27" spans="1:14" s="140" customFormat="1" ht="12.75" customHeight="1" x14ac:dyDescent="0.25">
      <c r="A27" s="188">
        <f>'Choix multiple hebdo Soir'!N16</f>
        <v>0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</row>
    <row r="28" spans="1:14" s="140" customFormat="1" ht="12.75" customHeight="1" x14ac:dyDescent="0.25">
      <c r="A28" s="188">
        <f>'Choix multiple hebdo Soir'!N17</f>
        <v>0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</row>
    <row r="29" spans="1:14" s="140" customFormat="1" ht="12.75" customHeight="1" x14ac:dyDescent="0.25">
      <c r="A29" s="188" t="str">
        <f>'Choix multiple hebdo Soir'!N20</f>
        <v>Tarte noix de coco</v>
      </c>
      <c r="B29" s="138" t="s">
        <v>223</v>
      </c>
      <c r="C29" s="138" t="s">
        <v>223</v>
      </c>
      <c r="D29" s="138" t="s">
        <v>223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</row>
    <row r="30" spans="1:14" s="140" customFormat="1" ht="12.75" customHeight="1" x14ac:dyDescent="0.25">
      <c r="A30" s="188" t="str">
        <f>'Choix multiple hebdo Soir'!N21</f>
        <v>Fruit de saison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</row>
    <row r="31" spans="1:14" s="142" customFormat="1" ht="12.75" customHeight="1" x14ac:dyDescent="0.25">
      <c r="A31" s="190" t="s">
        <v>227</v>
      </c>
      <c r="B31" s="374">
        <f>B19+1</f>
        <v>46302</v>
      </c>
      <c r="C31" s="374"/>
      <c r="D31" s="374"/>
      <c r="E31" s="374"/>
      <c r="F31" s="374"/>
      <c r="G31" s="374"/>
      <c r="H31" s="141"/>
      <c r="I31" s="141"/>
      <c r="J31" s="141"/>
      <c r="K31" s="141"/>
      <c r="L31" s="141"/>
      <c r="M31" s="141"/>
      <c r="N31" s="141"/>
    </row>
    <row r="32" spans="1:14" s="140" customFormat="1" ht="12.75" customHeight="1" x14ac:dyDescent="0.25">
      <c r="A32" s="188" t="str">
        <f>'Choix multiple hebdo Soir'!P9</f>
        <v>Salade de boulgour</v>
      </c>
      <c r="B32" s="138" t="s">
        <v>223</v>
      </c>
      <c r="C32" s="138" t="s">
        <v>223</v>
      </c>
      <c r="D32" s="138" t="s">
        <v>223</v>
      </c>
      <c r="E32" s="138" t="s">
        <v>223</v>
      </c>
      <c r="F32" s="138" t="s">
        <v>223</v>
      </c>
      <c r="G32" s="138" t="s">
        <v>223</v>
      </c>
      <c r="H32" s="138"/>
      <c r="I32" s="138"/>
      <c r="J32" s="138" t="s">
        <v>223</v>
      </c>
      <c r="K32" s="138"/>
      <c r="L32" s="138" t="s">
        <v>223</v>
      </c>
      <c r="M32" s="138"/>
      <c r="N32" s="138" t="s">
        <v>223</v>
      </c>
    </row>
    <row r="33" spans="1:14" s="140" customFormat="1" ht="12.75" customHeight="1" x14ac:dyDescent="0.25">
      <c r="A33" s="188" t="str">
        <f>'Choix multiple hebdo Soir'!P10</f>
        <v>Salade verte</v>
      </c>
      <c r="B33" s="138"/>
      <c r="C33" s="138"/>
      <c r="D33" s="138"/>
      <c r="E33" s="138"/>
      <c r="F33" s="138"/>
      <c r="G33" s="138"/>
      <c r="H33" s="138"/>
      <c r="I33" s="138"/>
      <c r="J33" s="138" t="s">
        <v>223</v>
      </c>
      <c r="K33" s="138"/>
      <c r="L33" s="138"/>
      <c r="M33" s="138"/>
      <c r="N33" s="138" t="s">
        <v>223</v>
      </c>
    </row>
    <row r="34" spans="1:14" s="140" customFormat="1" ht="12.75" customHeight="1" x14ac:dyDescent="0.25">
      <c r="A34" s="188">
        <f>'Choix multiple hebdo Soir'!P11</f>
        <v>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</row>
    <row r="35" spans="1:14" s="140" customFormat="1" ht="12.75" customHeight="1" x14ac:dyDescent="0.25">
      <c r="A35" s="188" t="str">
        <f>'Choix multiple hebdo Soir'!P12</f>
        <v>Blanquette de poisson</v>
      </c>
      <c r="B35" s="138" t="s">
        <v>223</v>
      </c>
      <c r="C35" s="138" t="s">
        <v>223</v>
      </c>
      <c r="D35" s="138" t="s">
        <v>223</v>
      </c>
      <c r="E35" s="138" t="s">
        <v>223</v>
      </c>
      <c r="F35" s="138"/>
      <c r="G35" s="138"/>
      <c r="H35" s="138"/>
      <c r="I35" s="138"/>
      <c r="J35" s="138"/>
      <c r="K35" s="138"/>
      <c r="L35" s="138" t="s">
        <v>223</v>
      </c>
      <c r="M35" s="138"/>
      <c r="N35" s="138" t="s">
        <v>223</v>
      </c>
    </row>
    <row r="36" spans="1:14" s="140" customFormat="1" ht="12.75" customHeight="1" x14ac:dyDescent="0.25">
      <c r="A36" s="188" t="str">
        <f>'Choix multiple hebdo Soir'!P13</f>
        <v>Blanquette de haricots blancs</v>
      </c>
      <c r="B36" s="138" t="s">
        <v>223</v>
      </c>
      <c r="C36" s="138" t="s">
        <v>223</v>
      </c>
      <c r="D36" s="138" t="s">
        <v>223</v>
      </c>
      <c r="E36" s="138"/>
      <c r="F36" s="138"/>
      <c r="G36" s="138"/>
      <c r="H36" s="138"/>
      <c r="I36" s="138"/>
      <c r="J36" s="138"/>
      <c r="K36" s="138"/>
      <c r="L36" s="138" t="s">
        <v>223</v>
      </c>
      <c r="M36" s="138"/>
      <c r="N36" s="138" t="s">
        <v>223</v>
      </c>
    </row>
    <row r="37" spans="1:14" s="140" customFormat="1" ht="12.75" customHeight="1" x14ac:dyDescent="0.25">
      <c r="A37" s="188" t="str">
        <f>'Choix multiple hebdo Soir'!P14</f>
        <v>Fondue de courgettes</v>
      </c>
      <c r="B37" s="138"/>
      <c r="C37" s="138" t="s">
        <v>223</v>
      </c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 t="s">
        <v>223</v>
      </c>
    </row>
    <row r="38" spans="1:14" s="140" customFormat="1" ht="12.75" customHeight="1" x14ac:dyDescent="0.25">
      <c r="A38" s="188" t="str">
        <f>'Choix multiple hebdo Soir'!P15</f>
        <v>Gnocchi poêlés</v>
      </c>
      <c r="B38" s="138" t="s">
        <v>223</v>
      </c>
      <c r="C38" s="138" t="s">
        <v>223</v>
      </c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</row>
    <row r="39" spans="1:14" s="140" customFormat="1" ht="12.75" customHeight="1" x14ac:dyDescent="0.25">
      <c r="A39" s="188">
        <f>'Choix multiple hebdo Soir'!P16</f>
        <v>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</row>
    <row r="40" spans="1:14" s="140" customFormat="1" ht="12.75" customHeight="1" x14ac:dyDescent="0.25">
      <c r="A40" s="188">
        <f>'Choix multiple hebdo Soir'!P17</f>
        <v>0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</row>
    <row r="41" spans="1:14" s="140" customFormat="1" ht="12.75" customHeight="1" x14ac:dyDescent="0.25">
      <c r="A41" s="188" t="str">
        <f>'Choix multiple hebdo Soir'!P20</f>
        <v>Salade de fruits d'automne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 t="s">
        <v>223</v>
      </c>
    </row>
    <row r="42" spans="1:14" s="140" customFormat="1" ht="12.75" customHeight="1" x14ac:dyDescent="0.25">
      <c r="A42" s="188" t="str">
        <f>'Choix multiple hebdo Soir'!P21</f>
        <v>Fruit de saison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</row>
    <row r="43" spans="1:14" s="142" customFormat="1" ht="12.75" customHeight="1" x14ac:dyDescent="0.25">
      <c r="A43" s="190" t="s">
        <v>227</v>
      </c>
      <c r="B43" s="374">
        <f>B19+2</f>
        <v>46303</v>
      </c>
      <c r="C43" s="374"/>
      <c r="D43" s="374"/>
      <c r="E43" s="374"/>
      <c r="F43" s="374"/>
      <c r="G43" s="374"/>
      <c r="H43" s="141"/>
      <c r="I43" s="141"/>
      <c r="J43" s="141"/>
      <c r="K43" s="141"/>
      <c r="L43" s="141"/>
      <c r="M43" s="141"/>
      <c r="N43" s="141"/>
    </row>
    <row r="44" spans="1:14" s="140" customFormat="1" ht="12.75" customHeight="1" x14ac:dyDescent="0.25">
      <c r="A44" s="188" t="str">
        <f>'Choix multiple hebdo Soir'!R9</f>
        <v>Concombre vinaigrette</v>
      </c>
      <c r="B44" s="138"/>
      <c r="C44" s="138"/>
      <c r="D44" s="138"/>
      <c r="E44" s="138"/>
      <c r="F44" s="138"/>
      <c r="G44" s="138"/>
      <c r="H44" s="138"/>
      <c r="I44" s="138"/>
      <c r="J44" s="138" t="s">
        <v>223</v>
      </c>
      <c r="K44" s="138"/>
      <c r="L44" s="138"/>
      <c r="M44" s="138"/>
      <c r="N44" s="138" t="s">
        <v>223</v>
      </c>
    </row>
    <row r="45" spans="1:14" s="140" customFormat="1" ht="12.75" customHeight="1" x14ac:dyDescent="0.25">
      <c r="A45" s="188" t="str">
        <f>'Choix multiple hebdo Soir'!R10</f>
        <v xml:space="preserve">Rosette cornichon </v>
      </c>
      <c r="B45" s="138"/>
      <c r="C45" s="138" t="s">
        <v>223</v>
      </c>
      <c r="D45" s="138"/>
      <c r="E45" s="138"/>
      <c r="F45" s="138"/>
      <c r="G45" s="138"/>
      <c r="H45" s="138"/>
      <c r="I45" s="138"/>
      <c r="J45" s="138" t="s">
        <v>223</v>
      </c>
      <c r="K45" s="138"/>
      <c r="L45" s="138"/>
      <c r="M45" s="138"/>
      <c r="N45" s="138" t="s">
        <v>223</v>
      </c>
    </row>
    <row r="46" spans="1:14" s="140" customFormat="1" ht="12.75" customHeight="1" x14ac:dyDescent="0.25">
      <c r="A46" s="188">
        <f>'Choix multiple hebdo Soir'!R11</f>
        <v>0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</row>
    <row r="47" spans="1:14" s="140" customFormat="1" ht="12.75" customHeight="1" x14ac:dyDescent="0.25">
      <c r="A47" s="188" t="str">
        <f>'Choix multiple hebdo Soir'!R12</f>
        <v>Chili con carne</v>
      </c>
      <c r="B47" s="138" t="s">
        <v>223</v>
      </c>
      <c r="C47" s="138" t="s">
        <v>223</v>
      </c>
      <c r="D47" s="138" t="s">
        <v>223</v>
      </c>
      <c r="E47" s="138"/>
      <c r="F47" s="138" t="s">
        <v>223</v>
      </c>
      <c r="G47" s="138"/>
      <c r="H47" s="138" t="s">
        <v>223</v>
      </c>
      <c r="I47" s="138"/>
      <c r="J47" s="138" t="s">
        <v>223</v>
      </c>
      <c r="K47" s="138"/>
      <c r="L47" s="138" t="s">
        <v>223</v>
      </c>
      <c r="M47" s="138"/>
      <c r="N47" s="138" t="s">
        <v>223</v>
      </c>
    </row>
    <row r="48" spans="1:14" s="140" customFormat="1" ht="12.75" customHeight="1" x14ac:dyDescent="0.25">
      <c r="A48" s="188" t="str">
        <f>'Choix multiple hebdo Soir'!R13</f>
        <v>Haricots rouges au chili</v>
      </c>
      <c r="B48" s="138" t="s">
        <v>223</v>
      </c>
      <c r="C48" s="138" t="s">
        <v>223</v>
      </c>
      <c r="D48" s="138" t="s">
        <v>223</v>
      </c>
      <c r="E48" s="138"/>
      <c r="F48" s="138"/>
      <c r="G48" s="138"/>
      <c r="H48" s="138" t="s">
        <v>223</v>
      </c>
      <c r="I48" s="138"/>
      <c r="J48" s="138" t="s">
        <v>223</v>
      </c>
      <c r="K48" s="138"/>
      <c r="L48" s="138" t="s">
        <v>223</v>
      </c>
      <c r="M48" s="138"/>
      <c r="N48" s="138" t="s">
        <v>223</v>
      </c>
    </row>
    <row r="49" spans="1:14" s="140" customFormat="1" ht="12.75" customHeight="1" x14ac:dyDescent="0.25">
      <c r="A49" s="188" t="str">
        <f>'Choix multiple hebdo Soir'!R14</f>
        <v>Riz créole</v>
      </c>
      <c r="B49" s="138"/>
      <c r="C49" s="138" t="s">
        <v>228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</row>
    <row r="50" spans="1:14" s="140" customFormat="1" ht="12.75" customHeight="1" x14ac:dyDescent="0.25">
      <c r="A50" s="188" t="str">
        <f>'Choix multiple hebdo Soir'!R15</f>
        <v>(plat complet)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</row>
    <row r="51" spans="1:14" s="140" customFormat="1" ht="12.75" customHeight="1" x14ac:dyDescent="0.25">
      <c r="A51" s="188" t="str">
        <f>'Choix multiple hebdo Soir'!R16</f>
        <v>Chips tortilla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</row>
    <row r="52" spans="1:14" s="140" customFormat="1" ht="12.75" customHeight="1" x14ac:dyDescent="0.25">
      <c r="A52" s="188">
        <f>'Choix multiple hebdo Soir'!R19</f>
        <v>0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</row>
    <row r="53" spans="1:14" s="140" customFormat="1" ht="12.75" customHeight="1" x14ac:dyDescent="0.25">
      <c r="A53" s="188" t="str">
        <f>'Choix multiple hebdo Soir'!R20</f>
        <v>Pomme au four cannelle</v>
      </c>
      <c r="B53" s="138"/>
      <c r="C53" s="138" t="s">
        <v>223</v>
      </c>
      <c r="D53" s="138"/>
      <c r="E53" s="138"/>
      <c r="F53" s="138"/>
      <c r="G53" s="138"/>
      <c r="H53" s="138"/>
      <c r="I53" s="138"/>
      <c r="J53" s="138"/>
      <c r="K53" s="138"/>
      <c r="L53" s="138"/>
      <c r="M53" s="138" t="s">
        <v>223</v>
      </c>
      <c r="N53" s="138" t="s">
        <v>223</v>
      </c>
    </row>
    <row r="54" spans="1:14" s="140" customFormat="1" ht="12.75" customHeight="1" x14ac:dyDescent="0.25">
      <c r="A54" s="281" t="str">
        <f>'Choix multiple hebdo Soir'!R21</f>
        <v>Fruit de saison</v>
      </c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</row>
    <row r="55" spans="1:14" s="142" customFormat="1" ht="12.75" customHeight="1" x14ac:dyDescent="0.25">
      <c r="A55" s="284"/>
      <c r="B55" s="373"/>
      <c r="C55" s="373"/>
      <c r="D55" s="373"/>
      <c r="E55" s="373"/>
      <c r="F55" s="373"/>
      <c r="G55" s="373"/>
      <c r="H55" s="285"/>
      <c r="I55" s="285"/>
      <c r="J55" s="285"/>
      <c r="K55" s="285"/>
      <c r="L55" s="285"/>
      <c r="M55" s="285"/>
      <c r="N55" s="285"/>
    </row>
    <row r="56" spans="1:14" s="140" customFormat="1" ht="12.75" customHeight="1" x14ac:dyDescent="0.25">
      <c r="A56" s="283"/>
    </row>
    <row r="57" spans="1:14" s="140" customFormat="1" ht="12.75" customHeight="1" x14ac:dyDescent="0.25">
      <c r="A57" s="283"/>
    </row>
    <row r="58" spans="1:14" s="140" customFormat="1" ht="12.75" customHeight="1" x14ac:dyDescent="0.25">
      <c r="A58" s="283"/>
    </row>
    <row r="59" spans="1:14" s="140" customFormat="1" ht="12.75" customHeight="1" x14ac:dyDescent="0.25">
      <c r="A59" s="283"/>
    </row>
    <row r="60" spans="1:14" s="140" customFormat="1" ht="12.75" customHeight="1" x14ac:dyDescent="0.25">
      <c r="A60" s="283"/>
    </row>
    <row r="61" spans="1:14" s="140" customFormat="1" ht="12.75" customHeight="1" x14ac:dyDescent="0.25">
      <c r="A61" s="283"/>
    </row>
    <row r="62" spans="1:14" s="140" customFormat="1" ht="12.75" customHeight="1" x14ac:dyDescent="0.25">
      <c r="A62" s="283"/>
    </row>
    <row r="63" spans="1:14" s="140" customFormat="1" ht="12.15" customHeight="1" x14ac:dyDescent="0.25">
      <c r="A63" s="283"/>
    </row>
    <row r="64" spans="1:14" s="140" customFormat="1" ht="12.75" customHeight="1" x14ac:dyDescent="0.25">
      <c r="A64" s="283"/>
    </row>
    <row r="65" spans="1:1" s="140" customFormat="1" ht="12.75" customHeight="1" x14ac:dyDescent="0.25">
      <c r="A65" s="283"/>
    </row>
    <row r="66" spans="1:1" s="140" customFormat="1" ht="12.75" customHeight="1" x14ac:dyDescent="0.25">
      <c r="A66" s="283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4E57-F6FF-4DFF-B8F3-3CFEED9E88DC}">
  <sheetPr>
    <tabColor theme="0" tint="-0.499984740745262"/>
    <pageSetUpPr fitToPage="1"/>
  </sheetPr>
  <dimension ref="A1:N66"/>
  <sheetViews>
    <sheetView showGridLines="0" showZeros="0" view="pageBreakPreview" zoomScale="160" zoomScaleNormal="85" zoomScaleSheetLayoutView="160" workbookViewId="0">
      <pane xSplit="1" ySplit="2" topLeftCell="B45" activePane="bottomRight" state="frozen"/>
      <selection pane="topRight" activeCell="AA14" sqref="AA14:AB14"/>
      <selection pane="bottomLeft" activeCell="AA14" sqref="AA14:AB14"/>
      <selection pane="bottomRight" activeCell="A47" sqref="A47"/>
    </sheetView>
  </sheetViews>
  <sheetFormatPr baseColWidth="10" defaultColWidth="11.36328125" defaultRowHeight="13.8" x14ac:dyDescent="0.25"/>
  <cols>
    <col min="1" max="1" width="23.36328125" style="127" customWidth="1"/>
    <col min="2" max="5" width="4.6328125" style="127" customWidth="1"/>
    <col min="6" max="14" width="4.54296875" style="127" customWidth="1"/>
    <col min="15" max="16384" width="11.36328125" style="127"/>
  </cols>
  <sheetData>
    <row r="1" spans="1:14" ht="17.25" customHeight="1" x14ac:dyDescent="0.25">
      <c r="A1" s="375" t="s">
        <v>207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s="130" customFormat="1" ht="63.15" customHeight="1" x14ac:dyDescent="0.25">
      <c r="A2" s="128"/>
      <c r="B2" s="129" t="s">
        <v>209</v>
      </c>
      <c r="C2" s="129" t="s">
        <v>210</v>
      </c>
      <c r="D2" s="129" t="s">
        <v>211</v>
      </c>
      <c r="E2" s="129" t="s">
        <v>212</v>
      </c>
      <c r="F2" s="129" t="s">
        <v>213</v>
      </c>
      <c r="G2" s="129" t="s">
        <v>214</v>
      </c>
      <c r="H2" s="129" t="s">
        <v>215</v>
      </c>
      <c r="I2" s="129" t="s">
        <v>216</v>
      </c>
      <c r="J2" s="129" t="s">
        <v>217</v>
      </c>
      <c r="K2" s="129" t="s">
        <v>218</v>
      </c>
      <c r="L2" s="129" t="s">
        <v>219</v>
      </c>
      <c r="M2" s="129" t="s">
        <v>220</v>
      </c>
      <c r="N2" s="129" t="s">
        <v>221</v>
      </c>
    </row>
    <row r="3" spans="1:14" s="132" customFormat="1" ht="12.75" customHeight="1" x14ac:dyDescent="0.25">
      <c r="A3" s="131" t="s">
        <v>222</v>
      </c>
      <c r="B3" s="131"/>
      <c r="C3" s="131"/>
      <c r="D3" s="131"/>
      <c r="E3" s="131"/>
      <c r="F3" s="131"/>
      <c r="G3" s="131"/>
      <c r="H3" s="131"/>
      <c r="I3" s="131"/>
      <c r="J3" s="131" t="s">
        <v>223</v>
      </c>
      <c r="K3" s="131"/>
      <c r="L3" s="131"/>
      <c r="M3" s="131"/>
      <c r="N3" s="131" t="s">
        <v>223</v>
      </c>
    </row>
    <row r="4" spans="1:14" s="132" customFormat="1" ht="12.75" customHeight="1" x14ac:dyDescent="0.25">
      <c r="A4" s="131" t="s">
        <v>224</v>
      </c>
      <c r="B4" s="131" t="s">
        <v>223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225</v>
      </c>
      <c r="B5" s="131"/>
      <c r="C5" s="131" t="s">
        <v>223</v>
      </c>
      <c r="D5" s="131" t="s">
        <v>223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2" customFormat="1" ht="12.75" customHeight="1" x14ac:dyDescent="0.25">
      <c r="A6" s="131" t="s">
        <v>226</v>
      </c>
      <c r="B6" s="131"/>
      <c r="C6" s="131" t="s">
        <v>223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s="136" customFormat="1" ht="12.75" customHeight="1" x14ac:dyDescent="0.25">
      <c r="A7" s="191" t="s">
        <v>227</v>
      </c>
      <c r="B7" s="377">
        <f>+'Choix multiple hebdo Soir'!$X$3</f>
        <v>46307</v>
      </c>
      <c r="C7" s="377"/>
      <c r="D7" s="377"/>
      <c r="E7" s="377"/>
      <c r="F7" s="377"/>
      <c r="G7" s="377"/>
      <c r="H7" s="135"/>
      <c r="I7" s="135"/>
      <c r="J7" s="135"/>
      <c r="K7" s="135"/>
      <c r="L7" s="135"/>
      <c r="M7" s="135"/>
      <c r="N7" s="135"/>
    </row>
    <row r="8" spans="1:14" s="132" customFormat="1" ht="12.75" customHeight="1" x14ac:dyDescent="0.25">
      <c r="A8" s="187" t="str">
        <f>'Choix multiple hebdo Soir'!U9</f>
        <v>Samoussa</v>
      </c>
      <c r="B8" s="131" t="s">
        <v>223</v>
      </c>
      <c r="C8" s="131"/>
      <c r="D8" s="131"/>
      <c r="E8" s="131"/>
      <c r="F8" s="131" t="s">
        <v>223</v>
      </c>
      <c r="G8" s="131"/>
      <c r="H8" s="131"/>
      <c r="I8" s="131"/>
      <c r="J8" s="131"/>
      <c r="K8" s="131"/>
      <c r="L8" s="131"/>
      <c r="M8" s="131"/>
      <c r="N8" s="131"/>
    </row>
    <row r="9" spans="1:14" s="132" customFormat="1" ht="12.75" customHeight="1" x14ac:dyDescent="0.25">
      <c r="A9" s="187" t="str">
        <f>'Choix multiple hebdo Soir'!U10</f>
        <v>Salade de concombre</v>
      </c>
      <c r="B9" s="131"/>
      <c r="C9" s="131" t="s">
        <v>223</v>
      </c>
      <c r="D9" s="131" t="s">
        <v>223</v>
      </c>
      <c r="E9" s="131"/>
      <c r="F9" s="131"/>
      <c r="G9" s="131"/>
      <c r="H9" s="131"/>
      <c r="I9" s="131"/>
      <c r="J9" s="131" t="s">
        <v>223</v>
      </c>
      <c r="K9" s="131"/>
      <c r="L9" s="131"/>
      <c r="M9" s="131"/>
      <c r="N9" s="131" t="s">
        <v>223</v>
      </c>
    </row>
    <row r="10" spans="1:14" s="132" customFormat="1" ht="12.75" customHeight="1" x14ac:dyDescent="0.25">
      <c r="A10" s="187">
        <f>'Choix multiple hebdo Soir'!U11</f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87" t="str">
        <f>'Choix multiple hebdo Soir'!U12</f>
        <v xml:space="preserve">Couscous au poulet </v>
      </c>
      <c r="B11" s="131" t="s">
        <v>223</v>
      </c>
      <c r="C11" s="131" t="s">
        <v>223</v>
      </c>
      <c r="D11" s="131" t="s">
        <v>223</v>
      </c>
      <c r="E11" s="131"/>
      <c r="F11" s="131"/>
      <c r="G11" s="131"/>
      <c r="H11" s="131"/>
      <c r="I11" s="131"/>
      <c r="J11" s="131" t="s">
        <v>223</v>
      </c>
      <c r="K11" s="131"/>
      <c r="L11" s="131" t="s">
        <v>223</v>
      </c>
      <c r="M11" s="131"/>
      <c r="N11" s="131" t="s">
        <v>223</v>
      </c>
    </row>
    <row r="12" spans="1:14" s="132" customFormat="1" ht="12.75" customHeight="1" x14ac:dyDescent="0.25">
      <c r="A12" s="187" t="str">
        <f>'Choix multiple hebdo Soir'!U13</f>
        <v>Couscous de pois chiches</v>
      </c>
      <c r="B12" s="131" t="s">
        <v>223</v>
      </c>
      <c r="C12" s="131" t="s">
        <v>223</v>
      </c>
      <c r="D12" s="131" t="s">
        <v>223</v>
      </c>
      <c r="E12" s="131"/>
      <c r="F12" s="131"/>
      <c r="G12" s="131"/>
      <c r="H12" s="131"/>
      <c r="I12" s="131"/>
      <c r="J12" s="131" t="s">
        <v>223</v>
      </c>
      <c r="K12" s="131"/>
      <c r="L12" s="131" t="s">
        <v>223</v>
      </c>
      <c r="M12" s="131"/>
      <c r="N12" s="131" t="s">
        <v>223</v>
      </c>
    </row>
    <row r="13" spans="1:14" s="132" customFormat="1" ht="12.75" customHeight="1" x14ac:dyDescent="0.25">
      <c r="A13" s="187" t="str">
        <f>'Choix multiple hebdo Soir'!U14</f>
        <v>Légumes couscous</v>
      </c>
      <c r="B13" s="131" t="s">
        <v>223</v>
      </c>
      <c r="C13" s="131" t="s">
        <v>223</v>
      </c>
      <c r="D13" s="131" t="s">
        <v>223</v>
      </c>
      <c r="E13" s="131"/>
      <c r="F13" s="131"/>
      <c r="G13" s="131"/>
      <c r="H13" s="131"/>
      <c r="I13" s="131"/>
      <c r="J13" s="131" t="s">
        <v>223</v>
      </c>
      <c r="K13" s="131"/>
      <c r="L13" s="131" t="s">
        <v>223</v>
      </c>
      <c r="M13" s="131"/>
      <c r="N13" s="131" t="s">
        <v>223</v>
      </c>
    </row>
    <row r="14" spans="1:14" s="132" customFormat="1" ht="12.75" customHeight="1" x14ac:dyDescent="0.25">
      <c r="A14" s="187" t="str">
        <f>'Choix multiple hebdo Soir'!U15</f>
        <v>Semoule</v>
      </c>
      <c r="B14" s="131" t="s">
        <v>223</v>
      </c>
      <c r="C14" s="131" t="s">
        <v>223</v>
      </c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</row>
    <row r="15" spans="1:14" s="132" customFormat="1" ht="12.75" customHeight="1" x14ac:dyDescent="0.25">
      <c r="A15" s="187" t="str">
        <f>'Choix multiple hebdo Soir'!U16</f>
        <v>Harissa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87">
        <f>'Choix multiple hebdo Soir'!U17</f>
        <v>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87" t="str">
        <f>'Choix multiple hebdo Soir'!U20</f>
        <v xml:space="preserve">Fruit de saison 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87" t="str">
        <f>'Choix multiple hebdo Soir'!U21</f>
        <v xml:space="preserve">Ananas rôti </v>
      </c>
      <c r="B18" s="131"/>
      <c r="C18" s="131" t="s">
        <v>223</v>
      </c>
      <c r="D18" s="131"/>
      <c r="E18" s="131"/>
      <c r="F18" s="131"/>
      <c r="G18" s="131"/>
      <c r="H18" s="131"/>
      <c r="I18" s="131"/>
      <c r="J18" s="131"/>
      <c r="K18" s="131"/>
      <c r="L18" s="131"/>
      <c r="M18" s="131" t="s">
        <v>223</v>
      </c>
      <c r="N18" s="131"/>
    </row>
    <row r="19" spans="1:14" s="136" customFormat="1" ht="12.75" customHeight="1" x14ac:dyDescent="0.25">
      <c r="A19" s="191" t="s">
        <v>227</v>
      </c>
      <c r="B19" s="377">
        <f>B7+1</f>
        <v>46308</v>
      </c>
      <c r="C19" s="377"/>
      <c r="D19" s="377"/>
      <c r="E19" s="377"/>
      <c r="F19" s="377"/>
      <c r="G19" s="377"/>
      <c r="H19" s="135"/>
      <c r="I19" s="135"/>
      <c r="J19" s="135"/>
      <c r="K19" s="135"/>
      <c r="L19" s="135"/>
      <c r="M19" s="135"/>
      <c r="N19" s="135"/>
    </row>
    <row r="20" spans="1:14" s="132" customFormat="1" ht="12.75" customHeight="1" x14ac:dyDescent="0.25">
      <c r="A20" s="187" t="str">
        <f>'Choix multiple hebdo Soir'!W9</f>
        <v xml:space="preserve">Poireaux vinaigrette </v>
      </c>
      <c r="B20" s="131"/>
      <c r="C20" s="131"/>
      <c r="D20" s="131"/>
      <c r="E20" s="131"/>
      <c r="F20" s="131"/>
      <c r="G20" s="131"/>
      <c r="H20" s="131"/>
      <c r="I20" s="131"/>
      <c r="J20" s="131" t="s">
        <v>223</v>
      </c>
      <c r="K20" s="131"/>
      <c r="L20" s="131"/>
      <c r="M20" s="131"/>
      <c r="N20" s="131" t="s">
        <v>223</v>
      </c>
    </row>
    <row r="21" spans="1:14" s="132" customFormat="1" ht="12.75" customHeight="1" x14ac:dyDescent="0.25">
      <c r="A21" s="187" t="str">
        <f>'Choix multiple hebdo Soir'!W10</f>
        <v>Carottes râpées</v>
      </c>
      <c r="B21" s="131"/>
      <c r="C21" s="131"/>
      <c r="D21" s="131"/>
      <c r="E21" s="131"/>
      <c r="F21" s="131"/>
      <c r="G21" s="131"/>
      <c r="H21" s="131"/>
      <c r="I21" s="131"/>
      <c r="J21" s="131" t="s">
        <v>223</v>
      </c>
      <c r="K21" s="131"/>
      <c r="L21" s="131"/>
      <c r="M21" s="131"/>
      <c r="N21" s="131" t="s">
        <v>223</v>
      </c>
    </row>
    <row r="22" spans="1:14" s="132" customFormat="1" ht="12.75" customHeight="1" x14ac:dyDescent="0.25">
      <c r="A22" s="187">
        <f>'Choix multiple hebdo Soir'!W11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87" t="str">
        <f>'Choix multiple hebdo Soir'!W12</f>
        <v>Sauté de bœuf à l'ancienne</v>
      </c>
      <c r="B23" s="131" t="s">
        <v>223</v>
      </c>
      <c r="C23" s="131" t="s">
        <v>223</v>
      </c>
      <c r="D23" s="131" t="s">
        <v>223</v>
      </c>
      <c r="E23" s="131"/>
      <c r="F23" s="131"/>
      <c r="G23" s="131"/>
      <c r="H23" s="131"/>
      <c r="I23" s="131"/>
      <c r="J23" s="131" t="s">
        <v>223</v>
      </c>
      <c r="K23" s="131"/>
      <c r="L23" s="131" t="s">
        <v>223</v>
      </c>
      <c r="M23" s="131"/>
      <c r="N23" s="131" t="s">
        <v>223</v>
      </c>
    </row>
    <row r="24" spans="1:14" s="132" customFormat="1" ht="12.75" customHeight="1" x14ac:dyDescent="0.25">
      <c r="A24" s="187" t="str">
        <f>'Choix multiple hebdo Soir'!W13</f>
        <v>Omelette</v>
      </c>
      <c r="B24" s="131"/>
      <c r="C24" s="131" t="s">
        <v>223</v>
      </c>
      <c r="D24" s="131" t="s">
        <v>223</v>
      </c>
      <c r="E24" s="131"/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14" s="132" customFormat="1" ht="12.75" customHeight="1" x14ac:dyDescent="0.25">
      <c r="A25" s="187" t="str">
        <f>'Choix multiple hebdo Soir'!W14</f>
        <v>Brocolis sautés</v>
      </c>
      <c r="B25" s="131"/>
      <c r="C25" s="131" t="s">
        <v>223</v>
      </c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 t="s">
        <v>223</v>
      </c>
    </row>
    <row r="26" spans="1:14" s="132" customFormat="1" ht="12.75" customHeight="1" x14ac:dyDescent="0.25">
      <c r="A26" s="187">
        <f>'Choix multiple hebdo Soir'!W15</f>
        <v>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87">
        <f>'Choix multiple hebdo Soir'!W16</f>
        <v>0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87">
        <f>'Choix multiple hebdo Soir'!W17</f>
        <v>0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87" t="str">
        <f>'Choix multiple hebdo Soir'!W20</f>
        <v>Salade banane kiwi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87" t="str">
        <f>'Choix multiple hebdo Soir'!W21</f>
        <v>Flan vanille</v>
      </c>
      <c r="B30" s="131"/>
      <c r="C30" s="131" t="s">
        <v>223</v>
      </c>
      <c r="D30" s="131" t="s">
        <v>223</v>
      </c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s="136" customFormat="1" ht="12.75" customHeight="1" x14ac:dyDescent="0.25">
      <c r="A31" s="191" t="s">
        <v>227</v>
      </c>
      <c r="B31" s="377">
        <f>B19+1</f>
        <v>46309</v>
      </c>
      <c r="C31" s="377"/>
      <c r="D31" s="377"/>
      <c r="E31" s="377"/>
      <c r="F31" s="377"/>
      <c r="G31" s="377"/>
      <c r="H31" s="135"/>
      <c r="I31" s="135"/>
      <c r="J31" s="135"/>
      <c r="K31" s="135"/>
      <c r="L31" s="135"/>
      <c r="M31" s="135"/>
      <c r="N31" s="135"/>
    </row>
    <row r="32" spans="1:14" s="132" customFormat="1" ht="12.75" customHeight="1" x14ac:dyDescent="0.25">
      <c r="A32" s="187" t="str">
        <f>'Choix multiple hebdo Soir'!Y9</f>
        <v>Endives au bleu</v>
      </c>
      <c r="B32" s="131"/>
      <c r="C32" s="131" t="s">
        <v>223</v>
      </c>
      <c r="D32" s="131" t="s">
        <v>223</v>
      </c>
      <c r="E32" s="131"/>
      <c r="F32" s="131"/>
      <c r="G32" s="131"/>
      <c r="H32" s="131"/>
      <c r="I32" s="131"/>
      <c r="J32" s="131" t="s">
        <v>223</v>
      </c>
      <c r="K32" s="131"/>
      <c r="L32" s="131"/>
      <c r="M32" s="131"/>
      <c r="N32" s="131" t="s">
        <v>223</v>
      </c>
    </row>
    <row r="33" spans="1:14" s="132" customFormat="1" ht="12.75" customHeight="1" x14ac:dyDescent="0.25">
      <c r="A33" s="187" t="str">
        <f>'Choix multiple hebdo Soir'!Y10</f>
        <v>Pain perdu au jambon</v>
      </c>
      <c r="B33" s="131" t="s">
        <v>223</v>
      </c>
      <c r="C33" s="131" t="s">
        <v>223</v>
      </c>
      <c r="D33" s="131" t="s">
        <v>223</v>
      </c>
      <c r="E33" s="131"/>
      <c r="F33" s="131" t="s">
        <v>223</v>
      </c>
      <c r="G33" s="131"/>
      <c r="H33" s="131"/>
      <c r="I33" s="131"/>
      <c r="J33" s="131"/>
      <c r="K33" s="131"/>
      <c r="L33" s="131"/>
      <c r="M33" s="131"/>
      <c r="N33" s="131"/>
    </row>
    <row r="34" spans="1:14" s="132" customFormat="1" ht="12.75" customHeight="1" x14ac:dyDescent="0.25">
      <c r="A34" s="187">
        <f>'Choix multiple hebdo Soir'!Y11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87" t="str">
        <f>'Choix multiple hebdo Soir'!Y12</f>
        <v xml:space="preserve">Filet de poisson à l'escabèche </v>
      </c>
      <c r="B35" s="131" t="s">
        <v>223</v>
      </c>
      <c r="C35" s="131" t="s">
        <v>223</v>
      </c>
      <c r="D35" s="131" t="s">
        <v>223</v>
      </c>
      <c r="E35" s="131" t="s">
        <v>223</v>
      </c>
      <c r="F35" s="131"/>
      <c r="G35" s="131"/>
      <c r="H35" s="131"/>
      <c r="I35" s="131"/>
      <c r="J35" s="131"/>
      <c r="K35" s="131"/>
      <c r="L35" s="131" t="s">
        <v>223</v>
      </c>
      <c r="M35" s="131"/>
      <c r="N35" s="131" t="s">
        <v>223</v>
      </c>
    </row>
    <row r="36" spans="1:14" s="132" customFormat="1" ht="12.75" customHeight="1" x14ac:dyDescent="0.25">
      <c r="A36" s="187" t="str">
        <f>'Choix multiple hebdo Soir'!Y13</f>
        <v xml:space="preserve">Rôti de porc confit </v>
      </c>
      <c r="B36" s="131" t="s">
        <v>223</v>
      </c>
      <c r="C36" s="131" t="s">
        <v>223</v>
      </c>
      <c r="D36" s="131" t="s">
        <v>223</v>
      </c>
      <c r="E36" s="131"/>
      <c r="F36" s="131"/>
      <c r="G36" s="131"/>
      <c r="H36" s="131"/>
      <c r="I36" s="131"/>
      <c r="J36" s="131"/>
      <c r="K36" s="131"/>
      <c r="L36" s="131" t="s">
        <v>223</v>
      </c>
      <c r="M36" s="131"/>
      <c r="N36" s="131" t="s">
        <v>223</v>
      </c>
    </row>
    <row r="37" spans="1:14" s="132" customFormat="1" ht="12.75" customHeight="1" x14ac:dyDescent="0.25">
      <c r="A37" s="187" t="str">
        <f>'Choix multiple hebdo Soir'!Y14</f>
        <v>Gratin de pommes de terre</v>
      </c>
      <c r="B37" s="131"/>
      <c r="C37" s="131" t="s">
        <v>223</v>
      </c>
      <c r="D37" s="131" t="s">
        <v>223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s="132" customFormat="1" ht="12.75" customHeight="1" x14ac:dyDescent="0.25">
      <c r="A38" s="187" t="str">
        <f>'Choix multiple hebdo Soir'!Y15</f>
        <v>Blettes au jus</v>
      </c>
      <c r="B38" s="131" t="s">
        <v>223</v>
      </c>
      <c r="C38" s="131" t="s">
        <v>223</v>
      </c>
      <c r="D38" s="131" t="s">
        <v>223</v>
      </c>
      <c r="E38" s="131"/>
      <c r="F38" s="131"/>
      <c r="G38" s="131"/>
      <c r="H38" s="131"/>
      <c r="I38" s="131"/>
      <c r="J38" s="131"/>
      <c r="K38" s="131"/>
      <c r="L38" s="131" t="s">
        <v>223</v>
      </c>
      <c r="M38" s="131"/>
      <c r="N38" s="131" t="s">
        <v>223</v>
      </c>
    </row>
    <row r="39" spans="1:14" s="132" customFormat="1" ht="12.75" customHeight="1" x14ac:dyDescent="0.25">
      <c r="A39" s="187">
        <f>'Choix multiple hebdo Soir'!Y16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87">
        <f>'Choix multiple hebdo Soir'!Y17</f>
        <v>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87" t="str">
        <f>'Choix multiple hebdo Soir'!Y20</f>
        <v>Crème dessert</v>
      </c>
      <c r="B41" s="131"/>
      <c r="C41" s="131" t="s">
        <v>223</v>
      </c>
      <c r="D41" s="131" t="s">
        <v>223</v>
      </c>
      <c r="E41" s="131"/>
      <c r="F41" s="131" t="s">
        <v>223</v>
      </c>
      <c r="G41" s="131"/>
      <c r="H41" s="131"/>
      <c r="I41" s="131"/>
      <c r="J41" s="131"/>
      <c r="K41" s="131"/>
      <c r="L41" s="131"/>
      <c r="M41" s="131" t="s">
        <v>223</v>
      </c>
      <c r="N41" s="131"/>
    </row>
    <row r="42" spans="1:14" s="132" customFormat="1" ht="12.75" customHeight="1" x14ac:dyDescent="0.25">
      <c r="A42" s="187" t="str">
        <f>'Choix multiple hebdo Soir'!Y21</f>
        <v>Fruit de saison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6" customFormat="1" ht="12.75" customHeight="1" x14ac:dyDescent="0.25">
      <c r="A43" s="191" t="s">
        <v>227</v>
      </c>
      <c r="B43" s="377">
        <f>B19+2</f>
        <v>46310</v>
      </c>
      <c r="C43" s="377"/>
      <c r="D43" s="377"/>
      <c r="E43" s="377"/>
      <c r="F43" s="377"/>
      <c r="G43" s="377"/>
      <c r="H43" s="135"/>
      <c r="I43" s="135"/>
      <c r="J43" s="135"/>
      <c r="K43" s="135"/>
      <c r="L43" s="135"/>
      <c r="M43" s="135"/>
      <c r="N43" s="135"/>
    </row>
    <row r="44" spans="1:14" s="132" customFormat="1" ht="12.75" customHeight="1" x14ac:dyDescent="0.25">
      <c r="A44" s="187" t="str">
        <f>'Choix multiple hebdo Soir'!AA9</f>
        <v>Salade verte</v>
      </c>
      <c r="B44" s="131"/>
      <c r="C44" s="131"/>
      <c r="D44" s="131"/>
      <c r="E44" s="131"/>
      <c r="F44" s="131"/>
      <c r="G44" s="131"/>
      <c r="H44" s="131"/>
      <c r="I44" s="131"/>
      <c r="J44" s="131" t="s">
        <v>223</v>
      </c>
      <c r="K44" s="131"/>
      <c r="L44" s="131"/>
      <c r="M44" s="131"/>
      <c r="N44" s="131" t="s">
        <v>223</v>
      </c>
    </row>
    <row r="45" spans="1:14" s="132" customFormat="1" ht="12.75" customHeight="1" x14ac:dyDescent="0.25">
      <c r="A45" s="187" t="str">
        <f>'Choix multiple hebdo Soir'!AA10</f>
        <v>Macédoine vinaigrette</v>
      </c>
      <c r="B45" s="131"/>
      <c r="C45" s="131"/>
      <c r="D45" s="131"/>
      <c r="E45" s="131"/>
      <c r="F45" s="131"/>
      <c r="G45" s="131"/>
      <c r="H45" s="131"/>
      <c r="I45" s="131"/>
      <c r="J45" s="131" t="s">
        <v>223</v>
      </c>
      <c r="K45" s="131"/>
      <c r="L45" s="131"/>
      <c r="M45" s="131"/>
      <c r="N45" s="131" t="s">
        <v>223</v>
      </c>
    </row>
    <row r="46" spans="1:14" s="132" customFormat="1" ht="12.75" customHeight="1" x14ac:dyDescent="0.25">
      <c r="A46" s="187">
        <f>'Choix multiple hebdo Soir'!AA11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87" t="str">
        <f>'Choix multiple hebdo Soir'!AA12</f>
        <v>Œufs durs gratinés béchamel</v>
      </c>
      <c r="B47" s="131" t="s">
        <v>223</v>
      </c>
      <c r="C47" s="131" t="s">
        <v>223</v>
      </c>
      <c r="D47" s="131" t="s">
        <v>223</v>
      </c>
      <c r="E47" s="131"/>
      <c r="F47" s="131"/>
      <c r="G47" s="131"/>
      <c r="H47" s="131"/>
      <c r="I47" s="131"/>
      <c r="J47" s="131"/>
      <c r="K47" s="131"/>
      <c r="L47" s="131"/>
      <c r="M47" s="131"/>
      <c r="N47" s="131"/>
    </row>
    <row r="48" spans="1:14" s="132" customFormat="1" ht="12.15" customHeight="1" x14ac:dyDescent="0.25">
      <c r="A48" s="187" t="str">
        <f>'Choix multiple hebdo Soir'!AA13</f>
        <v>Nuggets de blé</v>
      </c>
      <c r="B48" s="131" t="s">
        <v>223</v>
      </c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</row>
    <row r="49" spans="1:14" s="132" customFormat="1" ht="12.75" customHeight="1" x14ac:dyDescent="0.25">
      <c r="A49" s="187" t="str">
        <f>'Choix multiple hebdo Soir'!AA14</f>
        <v>Courgettes braisées</v>
      </c>
      <c r="B49" s="131"/>
      <c r="C49" s="131" t="s">
        <v>223</v>
      </c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 t="s">
        <v>223</v>
      </c>
    </row>
    <row r="50" spans="1:14" s="132" customFormat="1" ht="12.75" customHeight="1" x14ac:dyDescent="0.25">
      <c r="A50" s="187" t="str">
        <f>'Choix multiple hebdo Soir'!AA15</f>
        <v>Flageolets</v>
      </c>
      <c r="B50" s="131"/>
      <c r="C50" s="131" t="s">
        <v>223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87">
        <f>'Choix multiple hebdo Soir'!AA16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87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87" t="str">
        <f>'Choix multiple hebdo Soir'!AA20</f>
        <v>Éclair</v>
      </c>
      <c r="B53" s="131" t="s">
        <v>223</v>
      </c>
      <c r="C53" s="131" t="s">
        <v>223</v>
      </c>
      <c r="D53" s="131" t="s">
        <v>223</v>
      </c>
      <c r="E53" s="131"/>
      <c r="F53" s="131" t="s">
        <v>223</v>
      </c>
      <c r="G53" s="131"/>
      <c r="H53" s="131"/>
      <c r="I53" s="131"/>
      <c r="J53" s="131"/>
      <c r="K53" s="131"/>
      <c r="L53" s="131"/>
      <c r="M53" s="131"/>
      <c r="N53" s="131"/>
    </row>
    <row r="54" spans="1:14" s="132" customFormat="1" ht="12.75" customHeight="1" x14ac:dyDescent="0.25">
      <c r="A54" s="276" t="str">
        <f>'Choix multiple hebdo Soir'!AA21</f>
        <v>Fruit de saison</v>
      </c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</row>
    <row r="55" spans="1:14" s="136" customFormat="1" ht="12.75" customHeight="1" x14ac:dyDescent="0.25">
      <c r="A55" s="286"/>
      <c r="B55" s="376"/>
      <c r="C55" s="376"/>
      <c r="D55" s="376"/>
      <c r="E55" s="376"/>
      <c r="F55" s="376"/>
      <c r="G55" s="376"/>
      <c r="H55" s="287"/>
      <c r="I55" s="287"/>
      <c r="J55" s="287"/>
      <c r="K55" s="287"/>
      <c r="L55" s="287"/>
      <c r="M55" s="287"/>
      <c r="N55" s="287"/>
    </row>
    <row r="56" spans="1:14" s="132" customFormat="1" ht="12.75" customHeight="1" x14ac:dyDescent="0.25">
      <c r="A56" s="278"/>
    </row>
    <row r="57" spans="1:14" s="132" customFormat="1" ht="12.75" customHeight="1" x14ac:dyDescent="0.25">
      <c r="A57" s="278"/>
    </row>
    <row r="58" spans="1:14" s="132" customFormat="1" ht="12.75" customHeight="1" x14ac:dyDescent="0.25">
      <c r="A58" s="278"/>
    </row>
    <row r="59" spans="1:14" s="132" customFormat="1" ht="12.75" customHeight="1" x14ac:dyDescent="0.25">
      <c r="A59" s="278"/>
    </row>
    <row r="60" spans="1:14" s="132" customFormat="1" ht="12.75" customHeight="1" x14ac:dyDescent="0.25">
      <c r="A60" s="278"/>
    </row>
    <row r="61" spans="1:14" s="132" customFormat="1" ht="12.75" customHeight="1" x14ac:dyDescent="0.25">
      <c r="A61" s="278"/>
    </row>
    <row r="62" spans="1:14" s="132" customFormat="1" ht="12.75" customHeight="1" x14ac:dyDescent="0.25">
      <c r="A62" s="278"/>
    </row>
    <row r="63" spans="1:14" s="132" customFormat="1" ht="12.75" customHeight="1" x14ac:dyDescent="0.25">
      <c r="A63" s="278"/>
    </row>
    <row r="64" spans="1:14" s="132" customFormat="1" ht="12.75" customHeight="1" x14ac:dyDescent="0.25">
      <c r="A64" s="278"/>
    </row>
    <row r="65" spans="1:1" s="132" customFormat="1" ht="12.75" customHeight="1" x14ac:dyDescent="0.25">
      <c r="A65" s="278"/>
    </row>
    <row r="66" spans="1:1" s="132" customFormat="1" ht="12.75" customHeight="1" x14ac:dyDescent="0.25">
      <c r="A66" s="278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6643-4950-4064-9748-5183FEE37607}">
  <sheetPr>
    <tabColor theme="0" tint="-0.499984740745262"/>
    <pageSetUpPr fitToPage="1"/>
  </sheetPr>
  <dimension ref="A1:N66"/>
  <sheetViews>
    <sheetView showGridLines="0" showZeros="0" view="pageBreakPreview" zoomScale="124" zoomScaleNormal="205" zoomScaleSheetLayoutView="124" workbookViewId="0">
      <pane xSplit="1" ySplit="2" topLeftCell="B36" activePane="bottomRight" state="frozen"/>
      <selection pane="topRight" activeCell="AA14" sqref="AA14:AB14"/>
      <selection pane="bottomLeft" activeCell="AA14" sqref="AA14:AB14"/>
      <selection pane="bottomRight" activeCell="A47" sqref="A47"/>
    </sheetView>
  </sheetViews>
  <sheetFormatPr baseColWidth="10" defaultColWidth="11.36328125" defaultRowHeight="13.8" x14ac:dyDescent="0.25"/>
  <cols>
    <col min="1" max="1" width="23.36328125" style="127" customWidth="1"/>
    <col min="2" max="3" width="4.90625" style="127" customWidth="1"/>
    <col min="4" max="4" width="4.6328125" style="127" customWidth="1"/>
    <col min="5" max="14" width="4.54296875" style="127" customWidth="1"/>
    <col min="15" max="16384" width="11.36328125" style="127"/>
  </cols>
  <sheetData>
    <row r="1" spans="1:14" ht="17.25" customHeight="1" x14ac:dyDescent="0.25">
      <c r="A1" s="375" t="s">
        <v>207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s="130" customFormat="1" ht="63.15" customHeight="1" x14ac:dyDescent="0.25">
      <c r="A2" s="128"/>
      <c r="B2" s="129" t="s">
        <v>209</v>
      </c>
      <c r="C2" s="129" t="s">
        <v>210</v>
      </c>
      <c r="D2" s="129" t="s">
        <v>211</v>
      </c>
      <c r="E2" s="129" t="s">
        <v>212</v>
      </c>
      <c r="F2" s="129" t="s">
        <v>213</v>
      </c>
      <c r="G2" s="129" t="s">
        <v>214</v>
      </c>
      <c r="H2" s="129" t="s">
        <v>215</v>
      </c>
      <c r="I2" s="129" t="s">
        <v>216</v>
      </c>
      <c r="J2" s="129" t="s">
        <v>217</v>
      </c>
      <c r="K2" s="129" t="s">
        <v>218</v>
      </c>
      <c r="L2" s="129" t="s">
        <v>219</v>
      </c>
      <c r="M2" s="129" t="s">
        <v>220</v>
      </c>
      <c r="N2" s="129" t="s">
        <v>221</v>
      </c>
    </row>
    <row r="3" spans="1:14" s="132" customFormat="1" ht="12.75" customHeight="1" x14ac:dyDescent="0.25">
      <c r="A3" s="131" t="s">
        <v>222</v>
      </c>
      <c r="B3" s="131"/>
      <c r="C3" s="131"/>
      <c r="D3" s="131"/>
      <c r="E3" s="131"/>
      <c r="F3" s="131"/>
      <c r="G3" s="131"/>
      <c r="H3" s="131"/>
      <c r="I3" s="131"/>
      <c r="J3" s="131" t="s">
        <v>223</v>
      </c>
      <c r="K3" s="131"/>
      <c r="L3" s="131"/>
      <c r="M3" s="131"/>
      <c r="N3" s="131" t="s">
        <v>223</v>
      </c>
    </row>
    <row r="4" spans="1:14" s="132" customFormat="1" ht="12.75" customHeight="1" x14ac:dyDescent="0.25">
      <c r="A4" s="131" t="s">
        <v>224</v>
      </c>
      <c r="B4" s="131" t="s">
        <v>223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225</v>
      </c>
      <c r="B5" s="131"/>
      <c r="C5" s="131" t="s">
        <v>223</v>
      </c>
      <c r="D5" s="131" t="s">
        <v>223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2" customFormat="1" ht="12.75" customHeight="1" x14ac:dyDescent="0.25">
      <c r="A6" s="131" t="s">
        <v>226</v>
      </c>
      <c r="B6" s="131"/>
      <c r="C6" s="131" t="s">
        <v>223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s="136" customFormat="1" ht="12.75" customHeight="1" x14ac:dyDescent="0.25">
      <c r="A7" s="191" t="s">
        <v>227</v>
      </c>
      <c r="B7" s="377">
        <f>+'Choix multiple hebdo Soir'!$AI$3</f>
        <v>46314</v>
      </c>
      <c r="C7" s="377"/>
      <c r="D7" s="377"/>
      <c r="E7" s="377"/>
      <c r="F7" s="377"/>
      <c r="G7" s="377"/>
      <c r="H7" s="135"/>
      <c r="I7" s="135"/>
      <c r="J7" s="135"/>
      <c r="K7" s="135"/>
      <c r="L7" s="135"/>
      <c r="M7" s="135"/>
      <c r="N7" s="135"/>
    </row>
    <row r="8" spans="1:14" s="132" customFormat="1" ht="12.75" customHeight="1" x14ac:dyDescent="0.25">
      <c r="A8" s="187">
        <f>'Choix multiple hebdo Soir'!AE9</f>
        <v>0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s="132" customFormat="1" ht="12.75" customHeight="1" x14ac:dyDescent="0.25">
      <c r="A9" s="187">
        <f>'Choix multiple hebdo Soir'!AE10</f>
        <v>0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</row>
    <row r="10" spans="1:14" s="132" customFormat="1" ht="12.75" customHeight="1" x14ac:dyDescent="0.25">
      <c r="A10" s="187">
        <f>'Choix multiple hebdo Soir'!AE11</f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87">
        <f>'Choix multiple hebdo Soir'!AE12</f>
        <v>0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</row>
    <row r="12" spans="1:14" s="132" customFormat="1" ht="12.75" customHeight="1" x14ac:dyDescent="0.25">
      <c r="A12" s="187">
        <f>'Choix multiple hebdo Soir'!AE13</f>
        <v>0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</row>
    <row r="13" spans="1:14" s="132" customFormat="1" ht="12.75" customHeight="1" x14ac:dyDescent="0.25">
      <c r="A13" s="187">
        <f>'Choix multiple hebdo Soir'!AE14</f>
        <v>0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4" s="132" customFormat="1" ht="12.75" customHeight="1" x14ac:dyDescent="0.25">
      <c r="A14" s="187">
        <f>'Choix multiple hebdo Soir'!AE15</f>
        <v>0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</row>
    <row r="15" spans="1:14" s="132" customFormat="1" ht="12.75" customHeight="1" x14ac:dyDescent="0.25">
      <c r="A15" s="187">
        <f>'Choix multiple hebdo Soir'!AE16</f>
        <v>0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87">
        <f>'Choix multiple hebdo Soir'!AE17</f>
        <v>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87">
        <f>'Choix multiple hebdo Soir'!AE20</f>
        <v>0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87">
        <f>'Choix multiple hebdo Soir'!AE21</f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s="136" customFormat="1" ht="12.75" customHeight="1" x14ac:dyDescent="0.25">
      <c r="A19" s="191" t="s">
        <v>227</v>
      </c>
      <c r="B19" s="377">
        <f>B7+1</f>
        <v>46315</v>
      </c>
      <c r="C19" s="377"/>
      <c r="D19" s="377"/>
      <c r="E19" s="377"/>
      <c r="F19" s="377"/>
      <c r="G19" s="377"/>
      <c r="H19" s="135"/>
      <c r="I19" s="135"/>
      <c r="J19" s="135"/>
      <c r="K19" s="135"/>
      <c r="L19" s="135"/>
      <c r="M19" s="135"/>
      <c r="N19" s="135"/>
    </row>
    <row r="20" spans="1:14" s="132" customFormat="1" ht="12.75" customHeight="1" x14ac:dyDescent="0.25">
      <c r="A20" s="228">
        <f>'Choix multiple hebdo Soir'!AG9</f>
        <v>0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1:14" s="132" customFormat="1" ht="12.75" customHeight="1" x14ac:dyDescent="0.25">
      <c r="A21" s="187">
        <f>'Choix multiple hebdo Soir'!AG10</f>
        <v>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</row>
    <row r="22" spans="1:14" s="132" customFormat="1" ht="12.75" customHeight="1" x14ac:dyDescent="0.25">
      <c r="A22" s="187">
        <f>'Choix multiple hebdo Soir'!AG11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87">
        <f>'Choix multiple hebdo Soir'!AG12</f>
        <v>0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</row>
    <row r="24" spans="1:14" s="132" customFormat="1" ht="12.75" customHeight="1" x14ac:dyDescent="0.25">
      <c r="A24" s="187">
        <f>'Choix multiple hebdo Soir'!AG13</f>
        <v>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14" s="132" customFormat="1" ht="12.75" customHeight="1" x14ac:dyDescent="0.25">
      <c r="A25" s="187">
        <f>'Choix multiple hebdo Soir'!AG14</f>
        <v>0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</row>
    <row r="26" spans="1:14" s="132" customFormat="1" ht="12.75" customHeight="1" x14ac:dyDescent="0.25">
      <c r="A26" s="187">
        <f>'Choix multiple hebdo Soir'!AG15</f>
        <v>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87">
        <f>'Choix multiple hebdo Soir'!AG16</f>
        <v>0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87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87">
        <f>'Choix multiple hebdo Soir'!AG20</f>
        <v>0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87">
        <f>'Choix multiple hebdo Soir'!AG21</f>
        <v>0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s="136" customFormat="1" ht="12.75" customHeight="1" x14ac:dyDescent="0.25">
      <c r="A31" s="191" t="s">
        <v>227</v>
      </c>
      <c r="B31" s="377">
        <f>B19+1</f>
        <v>46316</v>
      </c>
      <c r="C31" s="377"/>
      <c r="D31" s="377"/>
      <c r="E31" s="377"/>
      <c r="F31" s="377"/>
      <c r="G31" s="377"/>
      <c r="H31" s="135"/>
      <c r="I31" s="135"/>
      <c r="J31" s="135"/>
      <c r="K31" s="135"/>
      <c r="L31" s="135"/>
      <c r="M31" s="135"/>
      <c r="N31" s="135"/>
    </row>
    <row r="32" spans="1:14" s="132" customFormat="1" ht="12.75" customHeight="1" x14ac:dyDescent="0.25">
      <c r="A32" s="187">
        <f>'Choix multiple hebdo Soir'!AI9</f>
        <v>0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</row>
    <row r="33" spans="1:14" s="132" customFormat="1" ht="12.75" customHeight="1" x14ac:dyDescent="0.25">
      <c r="A33" s="187">
        <f>'Choix multiple hebdo Soir'!AI10</f>
        <v>0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</row>
    <row r="34" spans="1:14" s="132" customFormat="1" ht="12.75" customHeight="1" x14ac:dyDescent="0.25">
      <c r="A34" s="187">
        <f>'Choix multiple hebdo Soir'!AI11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87">
        <f>'Choix multiple hebdo Soir'!AI12</f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</row>
    <row r="36" spans="1:14" s="132" customFormat="1" ht="12.75" customHeight="1" x14ac:dyDescent="0.25">
      <c r="A36" s="187">
        <f>'Choix multiple hebdo Soir'!AI13</f>
        <v>0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</row>
    <row r="37" spans="1:14" s="132" customFormat="1" ht="12.75" customHeight="1" x14ac:dyDescent="0.25">
      <c r="A37" s="187">
        <f>'Choix multiple hebdo Soir'!AI14</f>
        <v>0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s="132" customFormat="1" ht="12.75" customHeight="1" x14ac:dyDescent="0.25">
      <c r="A38" s="187">
        <f>'Choix multiple hebdo Soir'!AI15</f>
        <v>0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</row>
    <row r="39" spans="1:14" s="132" customFormat="1" ht="12.75" customHeight="1" x14ac:dyDescent="0.25">
      <c r="A39" s="187">
        <f>'Choix multiple hebdo Soir'!AI16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87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87">
        <f>'Choix multiple hebdo Soir'!AI20</f>
        <v>0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</row>
    <row r="42" spans="1:14" s="132" customFormat="1" ht="12.75" customHeight="1" x14ac:dyDescent="0.25">
      <c r="A42" s="187">
        <f>'Choix multiple hebdo Soir'!AI21</f>
        <v>0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6" customFormat="1" ht="12.75" customHeight="1" x14ac:dyDescent="0.25">
      <c r="A43" s="191" t="s">
        <v>227</v>
      </c>
      <c r="B43" s="377">
        <f>B19+2</f>
        <v>46317</v>
      </c>
      <c r="C43" s="377"/>
      <c r="D43" s="377"/>
      <c r="E43" s="377"/>
      <c r="F43" s="377"/>
      <c r="G43" s="377"/>
      <c r="H43" s="135"/>
      <c r="I43" s="135"/>
      <c r="J43" s="135"/>
      <c r="K43" s="135"/>
      <c r="L43" s="135"/>
      <c r="M43" s="135"/>
      <c r="N43" s="135"/>
    </row>
    <row r="44" spans="1:14" s="132" customFormat="1" ht="12.75" customHeight="1" x14ac:dyDescent="0.25">
      <c r="A44" s="187">
        <f>'Choix multiple hebdo Soir'!AK9</f>
        <v>0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</row>
    <row r="45" spans="1:14" s="132" customFormat="1" ht="12.75" customHeight="1" x14ac:dyDescent="0.25">
      <c r="A45" s="187">
        <f>'Choix multiple hebdo Soir'!AK10</f>
        <v>0</v>
      </c>
      <c r="B45" s="131"/>
      <c r="C45" s="131"/>
      <c r="D45" s="131"/>
      <c r="E45" s="131"/>
      <c r="F45" s="131"/>
      <c r="G45" s="131"/>
      <c r="H45" s="131"/>
      <c r="I45" s="131"/>
      <c r="K45" s="131"/>
      <c r="L45" s="131"/>
      <c r="M45" s="131"/>
      <c r="N45" s="131"/>
    </row>
    <row r="46" spans="1:14" s="132" customFormat="1" ht="12.75" customHeight="1" x14ac:dyDescent="0.25">
      <c r="A46" s="187">
        <f>'Choix multiple hebdo Soir'!AK11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87">
        <f>'Choix multiple hebdo Soir'!AK12</f>
        <v>0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</row>
    <row r="48" spans="1:14" s="132" customFormat="1" ht="12.75" customHeight="1" x14ac:dyDescent="0.25">
      <c r="A48" s="187">
        <f>'Choix multiple hebdo Soir'!AK13</f>
        <v>0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</row>
    <row r="49" spans="1:14" s="132" customFormat="1" ht="12.75" customHeight="1" x14ac:dyDescent="0.25">
      <c r="A49" s="187">
        <f>'Choix multiple hebdo Soir'!AK14</f>
        <v>0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</row>
    <row r="50" spans="1:14" s="132" customFormat="1" ht="12.75" customHeight="1" x14ac:dyDescent="0.25">
      <c r="A50" s="187">
        <f>'Choix multiple hebdo Soir'!AK15</f>
        <v>0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87">
        <f>'Choix multiple hebdo Soir'!AK16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87">
        <f>'Choix multiple hebdo Soir'!AK19</f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87">
        <f>'Choix multiple hebdo Soir'!AK20</f>
        <v>0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</row>
    <row r="54" spans="1:14" s="132" customFormat="1" ht="12.75" customHeight="1" x14ac:dyDescent="0.25">
      <c r="A54" s="276">
        <f>'Choix multiple hebdo Soir'!AK21</f>
        <v>0</v>
      </c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</row>
    <row r="55" spans="1:14" s="136" customFormat="1" ht="12.75" customHeight="1" x14ac:dyDescent="0.25">
      <c r="A55" s="286"/>
      <c r="B55" s="376"/>
      <c r="C55" s="376"/>
      <c r="D55" s="376"/>
      <c r="E55" s="376"/>
      <c r="F55" s="376"/>
      <c r="G55" s="376"/>
      <c r="H55" s="287"/>
      <c r="I55" s="287"/>
      <c r="J55" s="287"/>
      <c r="K55" s="287"/>
      <c r="L55" s="287"/>
      <c r="M55" s="287"/>
      <c r="N55" s="287"/>
    </row>
    <row r="56" spans="1:14" s="132" customFormat="1" ht="12.75" customHeight="1" x14ac:dyDescent="0.25">
      <c r="A56" s="278"/>
    </row>
    <row r="57" spans="1:14" s="132" customFormat="1" ht="12.75" customHeight="1" x14ac:dyDescent="0.25">
      <c r="A57" s="278"/>
    </row>
    <row r="58" spans="1:14" s="132" customFormat="1" ht="12.75" customHeight="1" x14ac:dyDescent="0.25">
      <c r="A58" s="278"/>
    </row>
    <row r="59" spans="1:14" s="132" customFormat="1" ht="12.75" customHeight="1" x14ac:dyDescent="0.25">
      <c r="A59" s="278"/>
    </row>
    <row r="60" spans="1:14" s="132" customFormat="1" ht="12.75" customHeight="1" x14ac:dyDescent="0.25">
      <c r="A60" s="278"/>
    </row>
    <row r="61" spans="1:14" s="132" customFormat="1" ht="12.75" customHeight="1" x14ac:dyDescent="0.25">
      <c r="A61" s="278"/>
    </row>
    <row r="62" spans="1:14" s="132" customFormat="1" ht="12.75" customHeight="1" x14ac:dyDescent="0.25">
      <c r="A62" s="278"/>
    </row>
    <row r="63" spans="1:14" s="132" customFormat="1" ht="12.75" customHeight="1" x14ac:dyDescent="0.25">
      <c r="A63" s="278"/>
    </row>
    <row r="64" spans="1:14" s="132" customFormat="1" ht="12.75" customHeight="1" x14ac:dyDescent="0.25">
      <c r="A64" s="278"/>
    </row>
    <row r="65" spans="1:1" s="132" customFormat="1" ht="12.75" customHeight="1" x14ac:dyDescent="0.25">
      <c r="A65" s="278"/>
    </row>
    <row r="66" spans="1:1" s="132" customFormat="1" ht="12.75" customHeight="1" x14ac:dyDescent="0.25">
      <c r="A66" s="278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D8C2-9E8D-43D9-A344-BA476E9DE28D}">
  <sheetPr>
    <tabColor theme="0" tint="-0.499984740745262"/>
    <pageSetUpPr fitToPage="1"/>
  </sheetPr>
  <dimension ref="A1:N70"/>
  <sheetViews>
    <sheetView showZeros="0" zoomScale="120" zoomScaleNormal="120" workbookViewId="0">
      <pane xSplit="1" ySplit="2" topLeftCell="B3" activePane="bottomRight" state="frozen"/>
      <selection pane="topRight" activeCell="B59" sqref="B59:N70"/>
      <selection pane="bottomLeft" activeCell="B59" sqref="B59:N70"/>
      <selection pane="bottomRight" activeCell="B59" sqref="B59:N70"/>
    </sheetView>
  </sheetViews>
  <sheetFormatPr baseColWidth="10" defaultColWidth="11.36328125" defaultRowHeight="13.8" x14ac:dyDescent="0.25"/>
  <cols>
    <col min="1" max="1" width="23.36328125" style="127" customWidth="1"/>
    <col min="2" max="14" width="4.54296875" style="127" customWidth="1"/>
    <col min="15" max="16384" width="11.36328125" style="127"/>
  </cols>
  <sheetData>
    <row r="1" spans="1:14" ht="17.25" customHeight="1" x14ac:dyDescent="0.25">
      <c r="A1" s="375" t="s">
        <v>207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s="130" customFormat="1" ht="63.15" customHeight="1" x14ac:dyDescent="0.25">
      <c r="A2" s="128"/>
      <c r="B2" s="129" t="s">
        <v>209</v>
      </c>
      <c r="C2" s="129" t="s">
        <v>210</v>
      </c>
      <c r="D2" s="129" t="s">
        <v>211</v>
      </c>
      <c r="E2" s="129" t="s">
        <v>212</v>
      </c>
      <c r="F2" s="129" t="s">
        <v>213</v>
      </c>
      <c r="G2" s="129" t="s">
        <v>214</v>
      </c>
      <c r="H2" s="129" t="s">
        <v>215</v>
      </c>
      <c r="I2" s="129" t="s">
        <v>216</v>
      </c>
      <c r="J2" s="129" t="s">
        <v>217</v>
      </c>
      <c r="K2" s="129" t="s">
        <v>218</v>
      </c>
      <c r="L2" s="129" t="s">
        <v>219</v>
      </c>
      <c r="M2" s="129" t="s">
        <v>220</v>
      </c>
      <c r="N2" s="129" t="s">
        <v>221</v>
      </c>
    </row>
    <row r="3" spans="1:14" s="132" customFormat="1" ht="12.75" customHeight="1" x14ac:dyDescent="0.25">
      <c r="A3" s="131" t="s">
        <v>222</v>
      </c>
      <c r="B3" s="131"/>
      <c r="C3" s="131"/>
      <c r="D3" s="131"/>
      <c r="E3" s="131"/>
      <c r="F3" s="131"/>
      <c r="G3" s="131"/>
      <c r="H3" s="131"/>
      <c r="I3" s="131"/>
      <c r="J3" s="131" t="s">
        <v>223</v>
      </c>
      <c r="K3" s="131"/>
      <c r="L3" s="131"/>
      <c r="M3" s="131"/>
      <c r="N3" s="131" t="s">
        <v>223</v>
      </c>
    </row>
    <row r="4" spans="1:14" s="132" customFormat="1" ht="12.75" customHeight="1" x14ac:dyDescent="0.25">
      <c r="A4" s="131" t="s">
        <v>224</v>
      </c>
      <c r="B4" s="131" t="s">
        <v>223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229</v>
      </c>
      <c r="B5" s="131"/>
      <c r="C5" s="131" t="s">
        <v>223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6" customFormat="1" ht="12.75" customHeight="1" x14ac:dyDescent="0.25">
      <c r="A6" s="191" t="s">
        <v>230</v>
      </c>
      <c r="B6" s="378">
        <f>+'Choix multiple hebdo Soir'!$AS$3</f>
        <v>46321</v>
      </c>
      <c r="C6" s="378"/>
      <c r="D6" s="378"/>
      <c r="E6" s="378"/>
      <c r="F6" s="135"/>
      <c r="G6" s="135"/>
      <c r="H6" s="135"/>
      <c r="I6" s="135"/>
      <c r="J6" s="135"/>
      <c r="K6" s="135"/>
      <c r="L6" s="135"/>
      <c r="M6" s="135"/>
      <c r="N6" s="135"/>
    </row>
    <row r="7" spans="1:14" s="132" customFormat="1" ht="12.75" customHeight="1" x14ac:dyDescent="0.25">
      <c r="A7" s="131">
        <f>'Choix multiple hebdo Soir'!AO9</f>
        <v>0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</row>
    <row r="8" spans="1:14" s="132" customFormat="1" ht="12.75" customHeight="1" x14ac:dyDescent="0.25">
      <c r="A8" s="131">
        <f>'Choix multiple hebdo Soir'!AO10</f>
        <v>0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s="132" customFormat="1" ht="12.75" customHeight="1" x14ac:dyDescent="0.25">
      <c r="A9" s="131">
        <f>'Choix multiple hebdo Soir'!AO11</f>
        <v>0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</row>
    <row r="10" spans="1:14" s="132" customFormat="1" ht="12.75" customHeight="1" x14ac:dyDescent="0.25">
      <c r="A10" s="131" t="e">
        <f>'Choix multiple hebdo Soir'!#REF!</f>
        <v>#REF!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31">
        <f>'Choix multiple hebdo Soir'!AO12</f>
        <v>0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</row>
    <row r="12" spans="1:14" s="132" customFormat="1" ht="12.75" customHeight="1" x14ac:dyDescent="0.25">
      <c r="A12" s="131">
        <f>'Choix multiple hebdo Soir'!AO13</f>
        <v>0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</row>
    <row r="13" spans="1:14" s="132" customFormat="1" ht="12.75" customHeight="1" x14ac:dyDescent="0.25">
      <c r="A13" s="131">
        <f>'Choix multiple hebdo Soir'!AO14</f>
        <v>0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4" s="132" customFormat="1" ht="12.75" customHeight="1" x14ac:dyDescent="0.25">
      <c r="A14" s="131">
        <f>'Choix multiple hebdo Soir'!AO15</f>
        <v>0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</row>
    <row r="15" spans="1:14" s="132" customFormat="1" ht="12.75" customHeight="1" x14ac:dyDescent="0.25">
      <c r="A15" s="131">
        <f>'Choix multiple hebdo Soir'!AO19</f>
        <v>0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31">
        <f>'Choix multiple hebdo Soir'!AO20</f>
        <v>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31" t="e">
        <f>'Choix multiple hebdo Soir'!#REF!</f>
        <v>#REF!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31">
        <f>'Choix multiple hebdo Soir'!AO21</f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s="136" customFormat="1" ht="12.75" customHeight="1" x14ac:dyDescent="0.25">
      <c r="A19" s="191" t="s">
        <v>230</v>
      </c>
      <c r="B19" s="378">
        <f>B6+1</f>
        <v>46322</v>
      </c>
      <c r="C19" s="378"/>
      <c r="D19" s="378"/>
      <c r="E19" s="378"/>
      <c r="F19" s="135"/>
      <c r="G19" s="135"/>
      <c r="H19" s="135"/>
      <c r="I19" s="135"/>
      <c r="J19" s="135"/>
      <c r="K19" s="135"/>
      <c r="L19" s="135"/>
      <c r="M19" s="135"/>
      <c r="N19" s="135"/>
    </row>
    <row r="20" spans="1:14" s="132" customFormat="1" ht="12.75" customHeight="1" x14ac:dyDescent="0.25">
      <c r="A20" s="131">
        <f>'Choix multiple hebdo Soir'!AQ9</f>
        <v>0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1:14" s="132" customFormat="1" ht="12.75" customHeight="1" x14ac:dyDescent="0.25">
      <c r="A21" s="131">
        <f>'Choix multiple hebdo Soir'!AQ10</f>
        <v>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</row>
    <row r="22" spans="1:14" s="132" customFormat="1" ht="12.75" customHeight="1" x14ac:dyDescent="0.25">
      <c r="A22" s="131">
        <f>'Choix multiple hebdo Soir'!AQ11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31" t="e">
        <f>'Choix multiple hebdo Soir'!#REF!</f>
        <v>#REF!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</row>
    <row r="24" spans="1:14" s="132" customFormat="1" ht="12.75" customHeight="1" x14ac:dyDescent="0.25">
      <c r="A24" s="131">
        <f>'Choix multiple hebdo Soir'!AQ12</f>
        <v>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14" s="132" customFormat="1" ht="12.75" customHeight="1" x14ac:dyDescent="0.25">
      <c r="A25" s="131">
        <f>'Choix multiple hebdo Soir'!AQ13</f>
        <v>0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</row>
    <row r="26" spans="1:14" s="132" customFormat="1" ht="12.75" customHeight="1" x14ac:dyDescent="0.25">
      <c r="A26" s="131">
        <f>'Choix multiple hebdo Soir'!AQ14</f>
        <v>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31">
        <f>'Choix multiple hebdo Soir'!AQ15</f>
        <v>0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31">
        <f>'Choix multiple hebdo Soir'!AQ19</f>
        <v>0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31">
        <f>'Choix multiple hebdo Soir'!AQ20</f>
        <v>0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31" t="e">
        <f>'Choix multiple hebdo Soir'!#REF!</f>
        <v>#REF!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s="132" customFormat="1" ht="12.75" customHeight="1" x14ac:dyDescent="0.25">
      <c r="A31" s="131">
        <f>'Choix multiple hebdo Soir'!AQ21</f>
        <v>0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</row>
    <row r="32" spans="1:14" s="136" customFormat="1" ht="12.75" customHeight="1" x14ac:dyDescent="0.25">
      <c r="A32" s="191" t="s">
        <v>230</v>
      </c>
      <c r="B32" s="378">
        <f>B19+1</f>
        <v>46323</v>
      </c>
      <c r="C32" s="378"/>
      <c r="D32" s="378"/>
      <c r="E32" s="378"/>
      <c r="F32" s="135"/>
      <c r="G32" s="135"/>
      <c r="H32" s="135"/>
      <c r="I32" s="135"/>
      <c r="J32" s="135"/>
      <c r="K32" s="135"/>
      <c r="L32" s="135"/>
      <c r="M32" s="135"/>
      <c r="N32" s="135"/>
    </row>
    <row r="33" spans="1:14" s="132" customFormat="1" ht="12.75" customHeight="1" x14ac:dyDescent="0.25">
      <c r="A33" s="131">
        <f>'Choix multiple hebdo Soir'!AS9</f>
        <v>0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</row>
    <row r="34" spans="1:14" s="132" customFormat="1" ht="12.75" customHeight="1" x14ac:dyDescent="0.25">
      <c r="A34" s="131">
        <f>'Choix multiple hebdo Soir'!AS10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31">
        <f>'Choix multiple hebdo Soir'!AS11</f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</row>
    <row r="36" spans="1:14" s="132" customFormat="1" ht="12.75" customHeight="1" x14ac:dyDescent="0.25">
      <c r="A36" s="131" t="e">
        <f>'Choix multiple hebdo Soir'!#REF!</f>
        <v>#REF!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</row>
    <row r="37" spans="1:14" s="132" customFormat="1" ht="12.75" customHeight="1" x14ac:dyDescent="0.25">
      <c r="A37" s="131">
        <f>'Choix multiple hebdo Soir'!AS12</f>
        <v>0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s="132" customFormat="1" ht="12.75" customHeight="1" x14ac:dyDescent="0.25">
      <c r="A38" s="131">
        <f>'Choix multiple hebdo Soir'!AS13</f>
        <v>0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</row>
    <row r="39" spans="1:14" s="132" customFormat="1" ht="12.75" customHeight="1" x14ac:dyDescent="0.25">
      <c r="A39" s="187">
        <f>'Choix multiple hebdo Soir'!AS14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31">
        <f>'Choix multiple hebdo Soir'!AS15</f>
        <v>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31">
        <f>'Choix multiple hebdo Soir'!AS19</f>
        <v>0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</row>
    <row r="42" spans="1:14" s="132" customFormat="1" ht="12.75" customHeight="1" x14ac:dyDescent="0.25">
      <c r="A42" s="131">
        <f>'Choix multiple hebdo Soir'!AS20</f>
        <v>0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2" customFormat="1" ht="12.75" customHeight="1" x14ac:dyDescent="0.25">
      <c r="A43" s="131" t="e">
        <f>'Choix multiple hebdo Soir'!#REF!</f>
        <v>#REF!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</row>
    <row r="44" spans="1:14" s="132" customFormat="1" ht="12.75" customHeight="1" x14ac:dyDescent="0.25">
      <c r="A44" s="131">
        <f>'Choix multiple hebdo Soir'!AS21</f>
        <v>0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</row>
    <row r="45" spans="1:14" s="136" customFormat="1" ht="12.75" customHeight="1" x14ac:dyDescent="0.25">
      <c r="A45" s="191" t="s">
        <v>230</v>
      </c>
      <c r="B45" s="378">
        <f>B19+2</f>
        <v>46324</v>
      </c>
      <c r="C45" s="378"/>
      <c r="D45" s="378"/>
      <c r="E45" s="378"/>
      <c r="F45" s="135"/>
      <c r="G45" s="135"/>
      <c r="H45" s="135"/>
      <c r="I45" s="135"/>
      <c r="J45" s="135"/>
      <c r="K45" s="135"/>
      <c r="L45" s="135"/>
      <c r="M45" s="135"/>
      <c r="N45" s="135"/>
    </row>
    <row r="46" spans="1:14" s="132" customFormat="1" ht="12.75" customHeight="1" x14ac:dyDescent="0.25">
      <c r="A46" s="131">
        <f>'Choix multiple hebdo Soir'!AU9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31">
        <f>'Choix multiple hebdo Soir'!AU10</f>
        <v>0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</row>
    <row r="48" spans="1:14" s="132" customFormat="1" ht="12.75" customHeight="1" x14ac:dyDescent="0.25">
      <c r="A48" s="131">
        <f>'Choix multiple hebdo Soir'!AU11</f>
        <v>0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</row>
    <row r="49" spans="1:14" s="132" customFormat="1" ht="12.75" customHeight="1" x14ac:dyDescent="0.25">
      <c r="A49" s="131" t="e">
        <f>'Choix multiple hebdo Soir'!#REF!</f>
        <v>#REF!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</row>
    <row r="50" spans="1:14" s="132" customFormat="1" ht="12.75" customHeight="1" x14ac:dyDescent="0.25">
      <c r="A50" s="131">
        <f>'Choix multiple hebdo Soir'!AU12</f>
        <v>0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31">
        <f>'Choix multiple hebdo Soir'!AU13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31">
        <f>'Choix multiple hebdo Soir'!AU14</f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31">
        <f>'Choix multiple hebdo Soir'!AU15</f>
        <v>0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</row>
    <row r="54" spans="1:14" s="132" customFormat="1" ht="12.75" customHeight="1" x14ac:dyDescent="0.25">
      <c r="A54" s="131">
        <f>'Choix multiple hebdo Soir'!AU19</f>
        <v>0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</row>
    <row r="55" spans="1:14" s="132" customFormat="1" ht="12.75" customHeight="1" x14ac:dyDescent="0.25">
      <c r="A55" s="131">
        <f>'Choix multiple hebdo Soir'!AU20</f>
        <v>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</row>
    <row r="56" spans="1:14" s="132" customFormat="1" ht="12.75" customHeight="1" x14ac:dyDescent="0.25">
      <c r="A56" s="131" t="e">
        <f>'Choix multiple hebdo Soir'!#REF!</f>
        <v>#REF!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</row>
    <row r="57" spans="1:14" s="132" customFormat="1" ht="12.75" customHeight="1" x14ac:dyDescent="0.25">
      <c r="A57" s="131">
        <f>'Choix multiple hebdo Soir'!AU21</f>
        <v>0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</row>
    <row r="58" spans="1:14" s="136" customFormat="1" ht="12.75" customHeight="1" x14ac:dyDescent="0.25">
      <c r="A58" s="191" t="s">
        <v>230</v>
      </c>
      <c r="B58" s="378">
        <f>B45+1</f>
        <v>46325</v>
      </c>
      <c r="C58" s="378"/>
      <c r="D58" s="378"/>
      <c r="E58" s="378"/>
      <c r="F58" s="135"/>
      <c r="G58" s="135"/>
      <c r="H58" s="135"/>
      <c r="I58" s="135"/>
      <c r="J58" s="135"/>
      <c r="K58" s="135"/>
      <c r="L58" s="135"/>
      <c r="M58" s="135"/>
      <c r="N58" s="135"/>
    </row>
    <row r="59" spans="1:14" s="132" customFormat="1" ht="12.75" customHeight="1" x14ac:dyDescent="0.25">
      <c r="A59" s="187" t="e">
        <f>'Choix multiple hebdo Soir'!#REF!</f>
        <v>#REF!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</row>
    <row r="60" spans="1:14" s="132" customFormat="1" ht="12.75" customHeight="1" x14ac:dyDescent="0.25">
      <c r="A60" s="131" t="e">
        <f>'Choix multiple hebdo Soir'!#REF!</f>
        <v>#REF!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</row>
    <row r="61" spans="1:14" s="132" customFormat="1" ht="12.75" customHeight="1" x14ac:dyDescent="0.25">
      <c r="A61" s="131" t="e">
        <f>'Choix multiple hebdo Soir'!#REF!</f>
        <v>#REF!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</row>
    <row r="62" spans="1:14" s="132" customFormat="1" ht="12.75" customHeight="1" x14ac:dyDescent="0.25">
      <c r="A62" s="131" t="e">
        <f>'Choix multiple hebdo Soir'!#REF!</f>
        <v>#REF!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</row>
    <row r="63" spans="1:14" s="132" customFormat="1" ht="12.75" customHeight="1" x14ac:dyDescent="0.25">
      <c r="A63" s="131" t="e">
        <f>'Choix multiple hebdo Soir'!#REF!</f>
        <v>#REF!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</row>
    <row r="64" spans="1:14" s="132" customFormat="1" ht="12.75" customHeight="1" x14ac:dyDescent="0.25">
      <c r="A64" s="187" t="e">
        <f>'Choix multiple hebdo Soir'!#REF!</f>
        <v>#REF!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</row>
    <row r="65" spans="1:14" s="132" customFormat="1" ht="12.75" customHeight="1" x14ac:dyDescent="0.25">
      <c r="A65" s="131" t="e">
        <f>'Choix multiple hebdo Soir'!#REF!</f>
        <v>#REF!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</row>
    <row r="66" spans="1:14" s="132" customFormat="1" ht="12.75" customHeight="1" x14ac:dyDescent="0.25">
      <c r="A66" s="131" t="e">
        <f>'Choix multiple hebdo Soir'!#REF!</f>
        <v>#REF!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</row>
    <row r="67" spans="1:14" s="132" customFormat="1" ht="12.75" customHeight="1" x14ac:dyDescent="0.25">
      <c r="A67" s="131" t="e">
        <f>'Choix multiple hebdo Soir'!#REF!</f>
        <v>#REF!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</row>
    <row r="68" spans="1:14" s="132" customFormat="1" ht="12.75" customHeight="1" x14ac:dyDescent="0.25">
      <c r="A68" s="131" t="e">
        <f>'Choix multiple hebdo Soir'!#REF!</f>
        <v>#REF!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</row>
    <row r="69" spans="1:14" s="132" customFormat="1" ht="12.75" customHeight="1" x14ac:dyDescent="0.25">
      <c r="A69" s="131" t="e">
        <f>'Choix multiple hebdo Soir'!#REF!</f>
        <v>#REF!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</row>
    <row r="70" spans="1:14" s="132" customFormat="1" ht="12.75" customHeight="1" x14ac:dyDescent="0.25">
      <c r="A70" s="131" t="e">
        <f>'Choix multiple hebdo Soir'!#REF!</f>
        <v>#REF!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40"/>
  <sheetViews>
    <sheetView view="pageBreakPreview" zoomScale="70" zoomScaleNormal="55" zoomScaleSheetLayoutView="70" workbookViewId="0">
      <selection activeCell="B5" sqref="B5:E6"/>
    </sheetView>
  </sheetViews>
  <sheetFormatPr baseColWidth="10" defaultColWidth="11.54296875" defaultRowHeight="13.2" x14ac:dyDescent="0.25"/>
  <cols>
    <col min="1" max="1" width="3.54296875" style="1" customWidth="1"/>
    <col min="2" max="6" width="15.36328125" style="1" customWidth="1"/>
    <col min="7" max="7" width="3.54296875" style="1" customWidth="1"/>
    <col min="8" max="12" width="15.36328125" style="1" customWidth="1"/>
    <col min="13" max="16384" width="11.54296875" style="1"/>
  </cols>
  <sheetData>
    <row r="2" spans="2:12" ht="12.75" customHeight="1" x14ac:dyDescent="0.25">
      <c r="B2" s="382" t="str">
        <f>'Choix multiple hebdo Soir'!B1</f>
        <v>Mon restaurant</v>
      </c>
      <c r="C2" s="382"/>
      <c r="D2" s="382"/>
      <c r="E2" s="382"/>
      <c r="H2" s="382"/>
      <c r="I2" s="382"/>
      <c r="J2" s="382"/>
      <c r="K2" s="382"/>
    </row>
    <row r="3" spans="2:12" ht="12.75" customHeight="1" x14ac:dyDescent="0.25">
      <c r="B3" s="382"/>
      <c r="C3" s="382"/>
      <c r="D3" s="382"/>
      <c r="E3" s="382"/>
      <c r="H3" s="382"/>
      <c r="I3" s="382"/>
      <c r="J3" s="382"/>
      <c r="K3" s="382"/>
    </row>
    <row r="4" spans="2:12" ht="24" x14ac:dyDescent="0.6">
      <c r="B4" s="383">
        <v>43709</v>
      </c>
      <c r="C4" s="383"/>
      <c r="D4" s="383"/>
      <c r="H4" s="120"/>
    </row>
    <row r="5" spans="2:12" ht="23.25" customHeight="1" x14ac:dyDescent="0.6">
      <c r="B5" s="384" t="s">
        <v>231</v>
      </c>
      <c r="C5" s="384"/>
      <c r="D5" s="384"/>
      <c r="E5" s="384"/>
      <c r="F5" s="145"/>
      <c r="H5" s="120"/>
    </row>
    <row r="6" spans="2:12" ht="12.9" customHeight="1" x14ac:dyDescent="0.25">
      <c r="B6" s="385"/>
      <c r="C6" s="385"/>
      <c r="D6" s="385"/>
      <c r="E6" s="385"/>
      <c r="F6" s="146"/>
    </row>
    <row r="7" spans="2:12" ht="25.5" customHeight="1" x14ac:dyDescent="0.25">
      <c r="B7" s="123" t="s">
        <v>232</v>
      </c>
      <c r="C7" s="124">
        <f>'Matrice menus dej uniques'!D4</f>
        <v>46293</v>
      </c>
      <c r="D7" s="122" t="s">
        <v>23</v>
      </c>
      <c r="E7" s="124">
        <f>C7+4</f>
        <v>46297</v>
      </c>
      <c r="F7" s="125"/>
      <c r="H7" s="379"/>
      <c r="I7" s="379"/>
      <c r="J7" s="379"/>
      <c r="K7" s="379"/>
      <c r="L7" s="379"/>
    </row>
    <row r="8" spans="2:12" ht="25.5" customHeight="1" x14ac:dyDescent="0.25">
      <c r="B8" s="112"/>
      <c r="C8" s="112" t="str">
        <f>'Choix multiple hebdo Soir'!D9</f>
        <v>Cake chèvre olive</v>
      </c>
      <c r="D8" s="112" t="str">
        <f>'Choix multiple hebdo Soir'!F9</f>
        <v>Coleslaw</v>
      </c>
      <c r="E8" s="112" t="str">
        <f>'Choix multiple hebdo Soir'!H9</f>
        <v>Radis beurre</v>
      </c>
      <c r="F8" s="112" t="e">
        <f>'Choix multiple hebdo Soir'!#REF!</f>
        <v>#REF!</v>
      </c>
      <c r="H8" s="121"/>
      <c r="I8" s="121"/>
      <c r="J8" s="121"/>
      <c r="K8" s="121"/>
      <c r="L8" s="121"/>
    </row>
    <row r="9" spans="2:12" ht="25.5" customHeight="1" x14ac:dyDescent="0.25">
      <c r="B9" s="113"/>
      <c r="C9" s="113" t="str">
        <f>'Matrice menus dej uniques'!C21</f>
        <v>Cuisse de poulet au curry</v>
      </c>
      <c r="D9" s="113" t="str">
        <f>'Matrice menus dej uniques'!D21</f>
        <v>Œufs durs sauce Mornay gratinés</v>
      </c>
      <c r="E9" s="113" t="str">
        <f>'Matrice menus dej uniques'!E21</f>
        <v>Œuf mayonnaise</v>
      </c>
      <c r="F9" s="113" t="e">
        <f>'Matrice menus dej uniques'!F21</f>
        <v>#REF!</v>
      </c>
      <c r="H9" s="121"/>
      <c r="I9" s="121"/>
      <c r="J9" s="121"/>
      <c r="K9" s="121"/>
      <c r="L9" s="121"/>
    </row>
    <row r="10" spans="2:12" ht="25.5" customHeight="1" x14ac:dyDescent="0.25">
      <c r="B10" s="113"/>
      <c r="C10" s="113" t="str">
        <f>'Matrice menus dej uniques'!C26</f>
        <v>Poireaux braisés</v>
      </c>
      <c r="D10" s="113" t="str">
        <f>'Matrice menus dej uniques'!D26</f>
        <v>Blé</v>
      </c>
      <c r="E10" s="113" t="str">
        <f>'Matrice menus dej uniques'!E26</f>
        <v>Bar à pizza : fromage, jambon, poisson</v>
      </c>
      <c r="F10" s="113" t="e">
        <f>'Matrice menus dej uniques'!F26</f>
        <v>#REF!</v>
      </c>
      <c r="H10" s="121"/>
      <c r="I10" s="121"/>
      <c r="J10" s="121"/>
      <c r="K10" s="121"/>
      <c r="L10" s="121"/>
    </row>
    <row r="11" spans="2:12" ht="25.5" customHeight="1" x14ac:dyDescent="0.25">
      <c r="B11" s="113"/>
      <c r="C11" s="113">
        <f>'Matrice menus dej uniques'!C31</f>
        <v>0</v>
      </c>
      <c r="D11" s="113">
        <f>'Matrice menus dej uniques'!D31</f>
        <v>0</v>
      </c>
      <c r="E11" s="113" t="e">
        <f>'Matrice menus dej uniques'!E31</f>
        <v>#REF!</v>
      </c>
      <c r="F11" s="113" t="e">
        <f>'Matrice menus dej uniques'!F31</f>
        <v>#REF!</v>
      </c>
      <c r="H11" s="121"/>
      <c r="I11" s="121"/>
      <c r="J11" s="121"/>
      <c r="K11" s="121"/>
      <c r="L11" s="121"/>
    </row>
    <row r="12" spans="2:12" ht="25.5" customHeight="1" x14ac:dyDescent="0.25">
      <c r="B12" s="114"/>
      <c r="C12" s="114" t="str">
        <f>'Matrice menus dej uniques'!C37</f>
        <v>Fruit de saison</v>
      </c>
      <c r="D12" s="114" t="str">
        <f>'Matrice menus dej uniques'!D37</f>
        <v>Gâteau yaourt</v>
      </c>
      <c r="E12" s="114" t="e">
        <f>'Matrice menus dej uniques'!E37</f>
        <v>#REF!</v>
      </c>
      <c r="F12" s="114" t="e">
        <f>'Matrice menus dej uniques'!F37</f>
        <v>#REF!</v>
      </c>
      <c r="H12" s="121"/>
      <c r="I12" s="121"/>
      <c r="J12" s="121"/>
      <c r="K12" s="121"/>
      <c r="L12" s="121"/>
    </row>
    <row r="13" spans="2:12" x14ac:dyDescent="0.25">
      <c r="B13" s="115"/>
      <c r="C13" s="115"/>
      <c r="D13" s="115"/>
      <c r="E13" s="115"/>
      <c r="F13" s="115"/>
      <c r="H13" s="115"/>
      <c r="I13" s="115"/>
      <c r="J13" s="115"/>
      <c r="K13" s="115"/>
      <c r="L13" s="115"/>
    </row>
    <row r="14" spans="2:12" ht="25.5" customHeight="1" x14ac:dyDescent="0.25">
      <c r="B14" s="123" t="s">
        <v>232</v>
      </c>
      <c r="C14" s="124">
        <f>'Matrice menus dej uniques'!L4</f>
        <v>46300</v>
      </c>
      <c r="D14" s="124" t="s">
        <v>23</v>
      </c>
      <c r="E14" s="124">
        <f>C14+4</f>
        <v>46304</v>
      </c>
      <c r="F14" s="125"/>
      <c r="H14" s="379"/>
      <c r="I14" s="379"/>
      <c r="J14" s="379"/>
      <c r="K14" s="379"/>
      <c r="L14" s="379"/>
    </row>
    <row r="15" spans="2:12" ht="25.5" customHeight="1" x14ac:dyDescent="0.25">
      <c r="B15" s="112" t="str">
        <f>'Matrice menus dej uniques'!J13</f>
        <v>Tomates basilic</v>
      </c>
      <c r="C15" s="112" t="str">
        <f>'Matrice menus dej uniques'!K13</f>
        <v>Chou rouge vinaigrette</v>
      </c>
      <c r="D15" s="112" t="str">
        <f>'Matrice menus dej uniques'!L13</f>
        <v>Salade de boulgour</v>
      </c>
      <c r="E15" s="112" t="str">
        <f>'Matrice menus dej uniques'!M13</f>
        <v>Concombre vinaigrette</v>
      </c>
      <c r="F15" s="112" t="e">
        <f>'Matrice menus dej uniques'!N13</f>
        <v>#REF!</v>
      </c>
      <c r="H15" s="121"/>
      <c r="I15" s="121"/>
      <c r="J15" s="121"/>
      <c r="K15" s="121"/>
      <c r="L15" s="121"/>
    </row>
    <row r="16" spans="2:12" ht="25.5" customHeight="1" x14ac:dyDescent="0.25">
      <c r="B16" s="113" t="str">
        <f>'Matrice menus dej uniques'!J21</f>
        <v>Palette à la diable</v>
      </c>
      <c r="C16" s="113" t="str">
        <f>'Matrice menus dej uniques'!K21</f>
        <v>Brochette de dinde orientale</v>
      </c>
      <c r="D16" s="113" t="str">
        <f>'Matrice menus dej uniques'!L21</f>
        <v>Blanquette de poisson</v>
      </c>
      <c r="E16" s="113" t="str">
        <f>'Matrice menus dej uniques'!M21</f>
        <v>Chili con carne</v>
      </c>
      <c r="F16" s="113" t="e">
        <f>'Matrice menus dej uniques'!N21</f>
        <v>#REF!</v>
      </c>
      <c r="H16" s="121"/>
      <c r="I16" s="121"/>
      <c r="J16" s="121"/>
      <c r="K16" s="121"/>
      <c r="L16" s="121"/>
    </row>
    <row r="17" spans="2:12" ht="25.5" customHeight="1" x14ac:dyDescent="0.25">
      <c r="B17" s="113" t="str">
        <f>'Matrice menus dej uniques'!J26</f>
        <v>Lentilles vertes</v>
      </c>
      <c r="C17" s="113">
        <f>'Matrice menus dej uniques'!K26</f>
        <v>0</v>
      </c>
      <c r="D17" s="113" t="str">
        <f>'Matrice menus dej uniques'!L26</f>
        <v>Gnocchi poêlés</v>
      </c>
      <c r="E17" s="113" t="str">
        <f>'Matrice menus dej uniques'!M26</f>
        <v>Riz créole</v>
      </c>
      <c r="F17" s="113" t="e">
        <f>'Matrice menus dej uniques'!N26</f>
        <v>#REF!</v>
      </c>
      <c r="H17" s="121"/>
      <c r="I17" s="121"/>
      <c r="J17" s="121"/>
      <c r="K17" s="121"/>
      <c r="L17" s="121"/>
    </row>
    <row r="18" spans="2:12" ht="25.5" customHeight="1" x14ac:dyDescent="0.25">
      <c r="B18" s="113">
        <f>'Matrice menus dej uniques'!J31</f>
        <v>0</v>
      </c>
      <c r="C18" s="113" t="str">
        <f>'Matrice menus dej uniques'!K31</f>
        <v>Assortiment de laitages et de fromage à la coupe</v>
      </c>
      <c r="D18" s="113" t="e">
        <f>'Matrice menus dej uniques'!L31</f>
        <v>#REF!</v>
      </c>
      <c r="E18" s="113">
        <f>'Matrice menus dej uniques'!M31</f>
        <v>0</v>
      </c>
      <c r="F18" s="113" t="e">
        <f>'Matrice menus dej uniques'!N31</f>
        <v>#REF!</v>
      </c>
      <c r="H18" s="121"/>
      <c r="I18" s="121"/>
      <c r="J18" s="121"/>
      <c r="K18" s="121"/>
      <c r="L18" s="121"/>
    </row>
    <row r="19" spans="2:12" ht="25.5" customHeight="1" x14ac:dyDescent="0.25">
      <c r="B19" s="114" t="str">
        <f>'Matrice menus dej uniques'!J37</f>
        <v>Fruit de saison</v>
      </c>
      <c r="C19" s="114" t="str">
        <f>'Matrice menus dej uniques'!K37</f>
        <v>Tarte noix de coco</v>
      </c>
      <c r="D19" s="114">
        <f>'Matrice menus dej uniques'!L37</f>
        <v>0</v>
      </c>
      <c r="E19" s="114" t="str">
        <f>'Matrice menus dej uniques'!M37</f>
        <v>Pomme au four cannelle</v>
      </c>
      <c r="F19" s="114" t="e">
        <f>'Matrice menus dej uniques'!N37</f>
        <v>#REF!</v>
      </c>
      <c r="H19" s="121"/>
      <c r="I19" s="121"/>
      <c r="J19" s="121"/>
      <c r="K19" s="121"/>
      <c r="L19" s="121"/>
    </row>
    <row r="20" spans="2:12" x14ac:dyDescent="0.25">
      <c r="B20" s="115"/>
      <c r="C20" s="115"/>
      <c r="D20" s="115"/>
      <c r="E20" s="115"/>
      <c r="F20" s="115"/>
      <c r="H20" s="115"/>
      <c r="I20" s="115"/>
      <c r="J20" s="115"/>
      <c r="K20" s="115"/>
      <c r="L20" s="115"/>
    </row>
    <row r="21" spans="2:12" ht="25.5" customHeight="1" x14ac:dyDescent="0.25">
      <c r="B21" s="123" t="s">
        <v>232</v>
      </c>
      <c r="C21" s="124">
        <f>'Matrice menus dej uniques'!T4</f>
        <v>46307</v>
      </c>
      <c r="D21" s="124" t="s">
        <v>23</v>
      </c>
      <c r="E21" s="124">
        <f>C21+4</f>
        <v>46311</v>
      </c>
      <c r="F21" s="125"/>
      <c r="H21" s="379"/>
      <c r="I21" s="379"/>
      <c r="J21" s="379"/>
      <c r="K21" s="379"/>
      <c r="L21" s="379"/>
    </row>
    <row r="22" spans="2:12" ht="25.5" customHeight="1" x14ac:dyDescent="0.25">
      <c r="B22" s="112" t="str">
        <f>'Matrice menus dej uniques'!R13</f>
        <v>Samoussa</v>
      </c>
      <c r="C22" s="112" t="str">
        <f>'Matrice menus dej uniques'!S13</f>
        <v xml:space="preserve">Poireaux vinaigrette </v>
      </c>
      <c r="D22" s="112" t="str">
        <f>'Matrice menus dej uniques'!T13</f>
        <v>Endives au bleu</v>
      </c>
      <c r="E22" s="112" t="str">
        <f>'Matrice menus dej uniques'!U13</f>
        <v>Salade verte</v>
      </c>
      <c r="F22" s="112" t="e">
        <f>'Matrice menus dej uniques'!V13</f>
        <v>#REF!</v>
      </c>
      <c r="H22" s="121"/>
      <c r="I22" s="121"/>
      <c r="J22" s="121"/>
      <c r="K22" s="121"/>
      <c r="L22" s="121"/>
    </row>
    <row r="23" spans="2:12" ht="25.5" customHeight="1" x14ac:dyDescent="0.25">
      <c r="B23" s="113" t="str">
        <f>'Matrice menus dej uniques'!R21</f>
        <v>Salade de concombre</v>
      </c>
      <c r="C23" s="113" t="str">
        <f>'Matrice menus dej uniques'!S21</f>
        <v>Sauté de bœuf à l'ancienne</v>
      </c>
      <c r="D23" s="113" t="str">
        <f>'Matrice menus dej uniques'!T21</f>
        <v xml:space="preserve">Filet de poisson à l'escabèche </v>
      </c>
      <c r="E23" s="113" t="str">
        <f>'Matrice menus dej uniques'!U21</f>
        <v>Nuggets de blé</v>
      </c>
      <c r="F23" s="113" t="e">
        <f>'Matrice menus dej uniques'!V21</f>
        <v>#REF!</v>
      </c>
      <c r="H23" s="121"/>
      <c r="I23" s="121"/>
      <c r="J23" s="121"/>
      <c r="K23" s="121"/>
      <c r="L23" s="121"/>
    </row>
    <row r="24" spans="2:12" ht="25.5" customHeight="1" x14ac:dyDescent="0.25">
      <c r="B24" s="113" t="str">
        <f>'Matrice menus dej uniques'!R26</f>
        <v xml:space="preserve">Couscous au poulet </v>
      </c>
      <c r="C24" s="113" t="str">
        <f>'Matrice menus dej uniques'!S26</f>
        <v>Brocolis sautés</v>
      </c>
      <c r="D24" s="113" t="str">
        <f>'Matrice menus dej uniques'!T26</f>
        <v xml:space="preserve">Rôti de porc confit </v>
      </c>
      <c r="E24" s="113" t="str">
        <f>'Matrice menus dej uniques'!U26</f>
        <v>Flageolets</v>
      </c>
      <c r="F24" s="113" t="e">
        <f>'Matrice menus dej uniques'!V26</f>
        <v>#REF!</v>
      </c>
      <c r="H24" s="121"/>
      <c r="I24" s="121"/>
      <c r="J24" s="121"/>
      <c r="K24" s="121"/>
      <c r="L24" s="121"/>
    </row>
    <row r="25" spans="2:12" ht="25.5" customHeight="1" x14ac:dyDescent="0.25">
      <c r="B25" s="113">
        <f>'Matrice menus dej uniques'!R31</f>
        <v>0</v>
      </c>
      <c r="C25" s="113">
        <f>'Matrice menus dej uniques'!S31</f>
        <v>0</v>
      </c>
      <c r="D25" s="113">
        <f>'Matrice menus dej uniques'!T31</f>
        <v>0</v>
      </c>
      <c r="E25" s="113">
        <f>'Matrice menus dej uniques'!U31</f>
        <v>0</v>
      </c>
      <c r="F25" s="113" t="e">
        <f>'Matrice menus dej uniques'!V31</f>
        <v>#REF!</v>
      </c>
      <c r="H25" s="121"/>
      <c r="I25" s="121"/>
      <c r="J25" s="121"/>
      <c r="K25" s="121"/>
      <c r="L25" s="121"/>
    </row>
    <row r="26" spans="2:12" ht="25.5" customHeight="1" x14ac:dyDescent="0.25">
      <c r="B26" s="114" t="str">
        <f>'Matrice menus dej uniques'!R37</f>
        <v xml:space="preserve">Fruit de saison </v>
      </c>
      <c r="C26" s="114">
        <f>'Matrice menus dej uniques'!S37</f>
        <v>0</v>
      </c>
      <c r="D26" s="114">
        <f>'Matrice menus dej uniques'!T37</f>
        <v>0</v>
      </c>
      <c r="E26" s="114" t="str">
        <f>'Matrice menus dej uniques'!U37</f>
        <v>Éclair</v>
      </c>
      <c r="F26" s="114" t="e">
        <f>'Matrice menus dej uniques'!V37</f>
        <v>#REF!</v>
      </c>
      <c r="H26" s="121"/>
      <c r="I26" s="121"/>
      <c r="J26" s="121"/>
      <c r="K26" s="121"/>
      <c r="L26" s="121"/>
    </row>
    <row r="27" spans="2:12" x14ac:dyDescent="0.25">
      <c r="B27" s="115"/>
      <c r="C27" s="115"/>
      <c r="D27" s="115"/>
      <c r="E27" s="115"/>
      <c r="F27" s="115"/>
      <c r="H27" s="115"/>
      <c r="I27" s="115"/>
      <c r="J27" s="115"/>
      <c r="K27" s="115"/>
      <c r="L27" s="115"/>
    </row>
    <row r="28" spans="2:12" ht="25.5" customHeight="1" x14ac:dyDescent="0.25">
      <c r="B28" s="123" t="s">
        <v>232</v>
      </c>
      <c r="C28" s="124">
        <f>'Matrice menus dej uniques'!AB4</f>
        <v>46314</v>
      </c>
      <c r="D28" s="124" t="s">
        <v>23</v>
      </c>
      <c r="E28" s="124">
        <f>C28+4</f>
        <v>46318</v>
      </c>
      <c r="F28" s="125"/>
      <c r="H28" s="379"/>
      <c r="I28" s="379"/>
      <c r="J28" s="379"/>
      <c r="K28" s="379"/>
      <c r="L28" s="379"/>
    </row>
    <row r="29" spans="2:12" ht="25.5" customHeight="1" x14ac:dyDescent="0.25">
      <c r="B29" s="112">
        <f>'Matrice menus dej uniques'!Z13</f>
        <v>0</v>
      </c>
      <c r="C29" s="112">
        <f>'Matrice menus dej uniques'!AA13</f>
        <v>0</v>
      </c>
      <c r="D29" s="112">
        <f>'Matrice menus dej uniques'!AB13</f>
        <v>0</v>
      </c>
      <c r="E29" s="112" t="e">
        <f>'Matrice menus dej uniques'!AC13</f>
        <v>#REF!</v>
      </c>
      <c r="F29" s="112">
        <f>'Matrice menus dej uniques'!AD13</f>
        <v>0</v>
      </c>
      <c r="H29" s="121"/>
      <c r="I29" s="121"/>
      <c r="J29" s="121"/>
      <c r="K29" s="121"/>
      <c r="L29" s="121"/>
    </row>
    <row r="30" spans="2:12" ht="25.5" customHeight="1" x14ac:dyDescent="0.25">
      <c r="B30" s="113">
        <f>'Matrice menus dej uniques'!Z21</f>
        <v>0</v>
      </c>
      <c r="C30" s="113">
        <f>'Matrice menus dej uniques'!AA21</f>
        <v>0</v>
      </c>
      <c r="D30" s="113">
        <f>'Matrice menus dej uniques'!AB21</f>
        <v>0</v>
      </c>
      <c r="E30" s="113" t="e">
        <f>'Matrice menus dej uniques'!AC21</f>
        <v>#REF!</v>
      </c>
      <c r="F30" s="113">
        <f>'Matrice menus dej uniques'!AD21</f>
        <v>0</v>
      </c>
      <c r="H30" s="121"/>
      <c r="I30" s="121"/>
      <c r="J30" s="121"/>
      <c r="K30" s="121"/>
      <c r="L30" s="121"/>
    </row>
    <row r="31" spans="2:12" ht="25.5" customHeight="1" x14ac:dyDescent="0.25">
      <c r="B31" s="113">
        <f>'Matrice menus dej uniques'!Z26</f>
        <v>0</v>
      </c>
      <c r="C31" s="113">
        <f>'Matrice menus dej uniques'!AA26</f>
        <v>0</v>
      </c>
      <c r="D31" s="113" t="e">
        <f>'Matrice menus dej uniques'!AB26</f>
        <v>#REF!</v>
      </c>
      <c r="E31" s="113" t="e">
        <f>'Matrice menus dej uniques'!AC26</f>
        <v>#REF!</v>
      </c>
      <c r="F31" s="113">
        <f>'Matrice menus dej uniques'!AD26</f>
        <v>0</v>
      </c>
      <c r="H31" s="121"/>
      <c r="I31" s="121"/>
      <c r="J31" s="121"/>
      <c r="K31" s="121"/>
      <c r="L31" s="121"/>
    </row>
    <row r="32" spans="2:12" ht="25.5" customHeight="1" x14ac:dyDescent="0.25">
      <c r="B32" s="113">
        <f>'Matrice menus dej uniques'!Z31</f>
        <v>0</v>
      </c>
      <c r="C32" s="113">
        <f>'Matrice menus dej uniques'!AA31</f>
        <v>0</v>
      </c>
      <c r="D32" s="113">
        <f>'Matrice menus dej uniques'!AB31</f>
        <v>0</v>
      </c>
      <c r="E32" s="113" t="e">
        <f>'Matrice menus dej uniques'!AC31</f>
        <v>#REF!</v>
      </c>
      <c r="F32" s="113">
        <f>'Matrice menus dej uniques'!AD31</f>
        <v>0</v>
      </c>
      <c r="H32" s="121"/>
      <c r="I32" s="121"/>
      <c r="J32" s="121"/>
      <c r="K32" s="121"/>
      <c r="L32" s="121"/>
    </row>
    <row r="33" spans="1:12" ht="25.5" customHeight="1" x14ac:dyDescent="0.25">
      <c r="B33" s="114">
        <f>'Matrice menus dej uniques'!Z37</f>
        <v>0</v>
      </c>
      <c r="C33" s="114">
        <f>'Matrice menus dej uniques'!AA37</f>
        <v>0</v>
      </c>
      <c r="D33" s="114">
        <f>'Matrice menus dej uniques'!AB37</f>
        <v>0</v>
      </c>
      <c r="E33" s="114" t="e">
        <f>'Matrice menus dej uniques'!AC37</f>
        <v>#REF!</v>
      </c>
      <c r="F33" s="114">
        <f>'Matrice menus dej uniques'!AD37</f>
        <v>0</v>
      </c>
      <c r="H33" s="121"/>
      <c r="I33" s="121"/>
      <c r="J33" s="121"/>
      <c r="K33" s="121"/>
      <c r="L33" s="121"/>
    </row>
    <row r="34" spans="1:12" x14ac:dyDescent="0.25">
      <c r="E34" s="116"/>
      <c r="K34" s="116"/>
    </row>
    <row r="37" spans="1:12" x14ac:dyDescent="0.25">
      <c r="C37" s="117"/>
      <c r="D37" s="118"/>
      <c r="F37" s="119"/>
      <c r="I37" s="117"/>
      <c r="J37" s="118"/>
      <c r="L37" s="119"/>
    </row>
    <row r="39" spans="1:12" ht="12.75" customHeight="1" x14ac:dyDescent="0.25">
      <c r="A39" s="380" t="s">
        <v>233</v>
      </c>
      <c r="B39" s="380"/>
      <c r="C39" s="380"/>
      <c r="D39" s="380"/>
      <c r="E39" s="380"/>
      <c r="F39" s="380"/>
      <c r="G39" s="381"/>
      <c r="H39" s="381"/>
      <c r="I39" s="381"/>
      <c r="J39" s="381"/>
      <c r="K39" s="381"/>
      <c r="L39" s="381"/>
    </row>
    <row r="40" spans="1:12" x14ac:dyDescent="0.25">
      <c r="A40" s="380"/>
      <c r="B40" s="380"/>
      <c r="C40" s="380"/>
      <c r="D40" s="380"/>
      <c r="E40" s="380"/>
      <c r="F40" s="380"/>
      <c r="G40" s="381"/>
      <c r="H40" s="381"/>
      <c r="I40" s="381"/>
      <c r="J40" s="381"/>
      <c r="K40" s="381"/>
      <c r="L40" s="381"/>
    </row>
  </sheetData>
  <mergeCells count="10">
    <mergeCell ref="H21:L21"/>
    <mergeCell ref="H28:L28"/>
    <mergeCell ref="A39:F40"/>
    <mergeCell ref="G39:L40"/>
    <mergeCell ref="B2:E3"/>
    <mergeCell ref="H2:K3"/>
    <mergeCell ref="H7:L7"/>
    <mergeCell ref="H14:L14"/>
    <mergeCell ref="B4:D4"/>
    <mergeCell ref="B5:E6"/>
  </mergeCells>
  <pageMargins left="0.11811023622047245" right="0.11811023622047245" top="0.15748031496062992" bottom="0.19685039370078741" header="0.31496062992125984" footer="0.31496062992125984"/>
  <pageSetup paperSize="9" scale="97" orientation="portrait" r:id="rId1"/>
  <colBreaks count="1" manualBreakCount="1">
    <brk id="6" max="40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N58"/>
  <sheetViews>
    <sheetView showZeros="0" view="pageBreakPreview" zoomScale="60" zoomScaleNormal="100" zoomScalePageLayoutView="200" workbookViewId="0">
      <selection activeCell="AV34" sqref="AV34"/>
    </sheetView>
  </sheetViews>
  <sheetFormatPr baseColWidth="10" defaultColWidth="11.54296875" defaultRowHeight="15" x14ac:dyDescent="0.25"/>
  <cols>
    <col min="1" max="1" width="22.54296875" style="2" customWidth="1"/>
    <col min="2" max="6" width="35.54296875" style="2" customWidth="1"/>
    <col min="7" max="8" width="5.54296875" style="2" customWidth="1"/>
    <col min="9" max="9" width="22.54296875" style="2" customWidth="1"/>
    <col min="10" max="14" width="35.54296875" style="2" customWidth="1"/>
    <col min="15" max="16" width="5.54296875" style="2" customWidth="1"/>
    <col min="17" max="17" width="22.54296875" style="2" customWidth="1"/>
    <col min="18" max="22" width="35.54296875" style="2" customWidth="1"/>
    <col min="23" max="24" width="5.54296875" style="2" customWidth="1"/>
    <col min="25" max="25" width="22.54296875" style="2" customWidth="1"/>
    <col min="26" max="30" width="35.54296875" style="2" customWidth="1"/>
    <col min="31" max="32" width="5.54296875" style="2" customWidth="1"/>
    <col min="33" max="33" width="22.54296875" style="2" customWidth="1"/>
    <col min="34" max="38" width="35.54296875" style="2" customWidth="1"/>
    <col min="39" max="40" width="5.54296875" style="2" customWidth="1"/>
    <col min="41" max="16384" width="11.54296875" style="2"/>
  </cols>
  <sheetData>
    <row r="1" spans="1:40" x14ac:dyDescent="0.25">
      <c r="B1" s="3"/>
      <c r="C1" s="4"/>
      <c r="D1" s="4"/>
      <c r="E1" s="4"/>
      <c r="F1" s="5"/>
      <c r="J1" s="3"/>
      <c r="K1" s="4"/>
      <c r="L1" s="4"/>
      <c r="M1" s="4"/>
      <c r="N1" s="5"/>
      <c r="R1" s="3"/>
      <c r="S1" s="4"/>
      <c r="T1" s="4"/>
      <c r="U1" s="4"/>
      <c r="V1" s="5"/>
      <c r="Z1" s="3"/>
      <c r="AA1" s="4"/>
      <c r="AB1" s="4"/>
      <c r="AC1" s="4"/>
      <c r="AD1" s="5"/>
      <c r="AH1" s="3"/>
      <c r="AI1" s="4"/>
      <c r="AJ1" s="4"/>
      <c r="AK1" s="4"/>
      <c r="AL1" s="5"/>
    </row>
    <row r="2" spans="1:40" ht="27" customHeight="1" x14ac:dyDescent="0.4">
      <c r="B2" s="6"/>
      <c r="C2" s="396">
        <f>'Choix multiple hebdo Soir'!B1:H1</f>
        <v>0</v>
      </c>
      <c r="D2" s="396"/>
      <c r="E2" s="396"/>
      <c r="F2" s="7"/>
      <c r="J2" s="6"/>
      <c r="K2" s="396">
        <f>C2</f>
        <v>0</v>
      </c>
      <c r="L2" s="396"/>
      <c r="M2" s="396"/>
      <c r="N2" s="7"/>
      <c r="R2" s="6"/>
      <c r="S2" s="396">
        <f>C2</f>
        <v>0</v>
      </c>
      <c r="T2" s="396"/>
      <c r="U2" s="396"/>
      <c r="V2" s="7"/>
      <c r="Z2" s="6"/>
      <c r="AA2" s="396">
        <f>C2</f>
        <v>0</v>
      </c>
      <c r="AB2" s="396"/>
      <c r="AC2" s="396"/>
      <c r="AD2" s="7"/>
      <c r="AH2" s="6"/>
      <c r="AI2" s="396">
        <f>C2</f>
        <v>0</v>
      </c>
      <c r="AJ2" s="396"/>
      <c r="AK2" s="396"/>
      <c r="AL2" s="7"/>
    </row>
    <row r="3" spans="1:40" ht="25.5" customHeight="1" x14ac:dyDescent="0.25">
      <c r="B3" s="6"/>
      <c r="C3" s="8"/>
      <c r="D3" s="8"/>
      <c r="E3" s="8"/>
      <c r="F3" s="7"/>
      <c r="J3" s="6"/>
      <c r="K3" s="8"/>
      <c r="L3" s="8"/>
      <c r="M3" s="8"/>
      <c r="N3" s="7"/>
      <c r="R3" s="6"/>
      <c r="S3" s="8"/>
      <c r="T3" s="8"/>
      <c r="U3" s="8"/>
      <c r="V3" s="7"/>
      <c r="Z3" s="6"/>
      <c r="AA3" s="8"/>
      <c r="AB3" s="8"/>
      <c r="AC3" s="8"/>
      <c r="AD3" s="7"/>
      <c r="AH3" s="6"/>
      <c r="AI3" s="8"/>
      <c r="AJ3" s="8"/>
      <c r="AK3" s="8"/>
      <c r="AL3" s="7"/>
    </row>
    <row r="4" spans="1:40" ht="25.5" customHeight="1" x14ac:dyDescent="0.3">
      <c r="B4" s="9"/>
      <c r="C4" s="10"/>
      <c r="D4" s="11">
        <f>'Choix multiple hebdo Soir'!F3</f>
        <v>46293</v>
      </c>
      <c r="E4" s="105">
        <f>'Choix multiple hebdo Soir'!H3</f>
        <v>46296</v>
      </c>
      <c r="F4" s="7"/>
      <c r="J4" s="9"/>
      <c r="K4" s="10"/>
      <c r="L4" s="11">
        <f>'Choix multiple hebdo Soir'!P3</f>
        <v>46300</v>
      </c>
      <c r="M4" s="105">
        <f>L4+4</f>
        <v>46304</v>
      </c>
      <c r="N4" s="7"/>
      <c r="R4" s="9"/>
      <c r="S4" s="10"/>
      <c r="T4" s="11">
        <f>'Choix multiple hebdo Soir'!X3</f>
        <v>46307</v>
      </c>
      <c r="U4" s="105">
        <f>T4+4</f>
        <v>46311</v>
      </c>
      <c r="V4" s="7"/>
      <c r="Z4" s="9"/>
      <c r="AA4" s="10"/>
      <c r="AB4" s="11">
        <f>'Choix multiple hebdo Soir'!AI3</f>
        <v>46314</v>
      </c>
      <c r="AC4" s="105">
        <f>AB4+4</f>
        <v>46318</v>
      </c>
      <c r="AD4" s="7"/>
      <c r="AH4" s="9"/>
      <c r="AI4" s="10"/>
      <c r="AJ4" s="11">
        <f>'Choix multiple hebdo Soir'!AS3</f>
        <v>46321</v>
      </c>
      <c r="AK4" s="105">
        <f>AJ4+4</f>
        <v>46325</v>
      </c>
      <c r="AL4" s="7"/>
    </row>
    <row r="5" spans="1:40" ht="25.5" customHeight="1" x14ac:dyDescent="0.25">
      <c r="B5" s="12"/>
      <c r="C5" s="13"/>
      <c r="D5" s="13"/>
      <c r="E5" s="13"/>
      <c r="F5" s="14"/>
      <c r="J5" s="12"/>
      <c r="K5" s="13"/>
      <c r="L5" s="13"/>
      <c r="M5" s="13"/>
      <c r="N5" s="14"/>
      <c r="R5" s="12"/>
      <c r="S5" s="13"/>
      <c r="T5" s="13"/>
      <c r="U5" s="13"/>
      <c r="V5" s="14"/>
      <c r="Z5" s="12"/>
      <c r="AA5" s="13"/>
      <c r="AB5" s="13"/>
      <c r="AC5" s="13"/>
      <c r="AD5" s="14"/>
      <c r="AH5" s="12"/>
      <c r="AI5" s="13"/>
      <c r="AJ5" s="13"/>
      <c r="AK5" s="13"/>
      <c r="AL5" s="14"/>
    </row>
    <row r="6" spans="1:40" s="147" customFormat="1" ht="25.5" customHeight="1" x14ac:dyDescent="0.4">
      <c r="B6" s="366" t="s">
        <v>234</v>
      </c>
      <c r="C6" s="366"/>
      <c r="D6" s="366"/>
      <c r="E6" s="366"/>
      <c r="F6" s="366"/>
      <c r="J6" s="366" t="s">
        <v>234</v>
      </c>
      <c r="K6" s="366"/>
      <c r="L6" s="366"/>
      <c r="M6" s="366"/>
      <c r="N6" s="366"/>
      <c r="R6" s="366" t="s">
        <v>234</v>
      </c>
      <c r="S6" s="366"/>
      <c r="T6" s="366"/>
      <c r="U6" s="366"/>
      <c r="V6" s="366"/>
      <c r="Z6" s="366" t="s">
        <v>234</v>
      </c>
      <c r="AA6" s="366"/>
      <c r="AB6" s="366"/>
      <c r="AC6" s="366"/>
      <c r="AD6" s="366"/>
      <c r="AH6" s="366" t="s">
        <v>234</v>
      </c>
      <c r="AI6" s="366"/>
      <c r="AJ6" s="366"/>
      <c r="AK6" s="366"/>
      <c r="AL6" s="366"/>
    </row>
    <row r="7" spans="1:40" s="147" customFormat="1" ht="23.25" customHeight="1" x14ac:dyDescent="0.4">
      <c r="B7" s="367"/>
      <c r="C7" s="367"/>
      <c r="D7" s="367"/>
      <c r="E7" s="367"/>
      <c r="F7" s="367"/>
      <c r="J7" s="367"/>
      <c r="K7" s="367"/>
      <c r="L7" s="367"/>
      <c r="M7" s="367"/>
      <c r="N7" s="367"/>
      <c r="R7" s="367"/>
      <c r="S7" s="367"/>
      <c r="T7" s="367"/>
      <c r="U7" s="367"/>
      <c r="V7" s="367"/>
      <c r="Z7" s="367"/>
      <c r="AA7" s="367"/>
      <c r="AB7" s="367"/>
      <c r="AC7" s="367"/>
      <c r="AD7" s="367"/>
      <c r="AH7" s="367"/>
      <c r="AI7" s="367"/>
      <c r="AJ7" s="367"/>
      <c r="AK7" s="367"/>
      <c r="AL7" s="367"/>
    </row>
    <row r="8" spans="1:40" ht="32.25" customHeight="1" x14ac:dyDescent="0.25">
      <c r="D8" s="104" t="s">
        <v>29</v>
      </c>
      <c r="L8" s="104" t="s">
        <v>29</v>
      </c>
      <c r="T8" s="104" t="s">
        <v>29</v>
      </c>
      <c r="AB8" s="104" t="s">
        <v>29</v>
      </c>
      <c r="AJ8" s="104" t="s">
        <v>29</v>
      </c>
    </row>
    <row r="9" spans="1:40" x14ac:dyDescent="0.25">
      <c r="A9" s="15"/>
      <c r="B9" s="16"/>
      <c r="C9" s="16"/>
      <c r="D9" s="16"/>
      <c r="E9" s="16"/>
      <c r="F9" s="16"/>
      <c r="I9" s="15"/>
      <c r="J9" s="16"/>
      <c r="K9" s="16"/>
      <c r="L9" s="16"/>
      <c r="M9" s="16"/>
      <c r="N9" s="16"/>
      <c r="Q9" s="15"/>
      <c r="R9" s="16"/>
      <c r="S9" s="16"/>
      <c r="T9" s="16"/>
      <c r="U9" s="16"/>
      <c r="V9" s="16"/>
      <c r="Y9" s="15"/>
      <c r="Z9" s="16"/>
      <c r="AA9" s="16"/>
      <c r="AB9" s="16"/>
      <c r="AC9" s="16"/>
      <c r="AD9" s="16"/>
      <c r="AG9" s="15"/>
      <c r="AH9" s="16"/>
      <c r="AI9" s="16"/>
      <c r="AJ9" s="16"/>
      <c r="AK9" s="16"/>
      <c r="AL9" s="16"/>
    </row>
    <row r="10" spans="1:40" ht="15.6" x14ac:dyDescent="0.3">
      <c r="A10" s="17" t="e">
        <f>'Choix multiple hebdo Soir'!#REF!</f>
        <v>#REF!</v>
      </c>
      <c r="B10" s="18"/>
      <c r="C10" s="18"/>
      <c r="D10" s="18"/>
      <c r="E10" s="18"/>
      <c r="F10" s="18"/>
      <c r="G10" s="8"/>
      <c r="H10" s="8"/>
      <c r="I10" s="17" t="e">
        <f>'Choix multiple hebdo Soir'!#REF!</f>
        <v>#REF!</v>
      </c>
      <c r="J10" s="18"/>
      <c r="K10" s="18"/>
      <c r="L10" s="18"/>
      <c r="M10" s="18"/>
      <c r="N10" s="18"/>
      <c r="O10" s="8"/>
      <c r="P10" s="8"/>
      <c r="Q10" s="17" t="e">
        <f>'Choix multiple hebdo Soir'!#REF!</f>
        <v>#REF!</v>
      </c>
      <c r="R10" s="18"/>
      <c r="S10" s="18"/>
      <c r="T10" s="18"/>
      <c r="U10" s="18"/>
      <c r="V10" s="18"/>
      <c r="W10" s="8"/>
      <c r="X10" s="8"/>
      <c r="Y10" s="17" t="e">
        <f>'Choix multiple hebdo Soir'!#REF!</f>
        <v>#REF!</v>
      </c>
      <c r="Z10" s="18"/>
      <c r="AA10" s="18"/>
      <c r="AB10" s="18"/>
      <c r="AC10" s="18"/>
      <c r="AD10" s="18"/>
      <c r="AE10" s="8"/>
      <c r="AF10" s="8"/>
      <c r="AG10" s="17" t="e">
        <f>'Choix multiple hebdo Soir'!#REF!</f>
        <v>#REF!</v>
      </c>
      <c r="AH10" s="18"/>
      <c r="AI10" s="18"/>
      <c r="AJ10" s="18"/>
      <c r="AK10" s="18"/>
      <c r="AL10" s="18"/>
      <c r="AM10" s="8"/>
      <c r="AN10" s="8"/>
    </row>
    <row r="11" spans="1:40" x14ac:dyDescent="0.25">
      <c r="A11" s="19"/>
      <c r="B11" s="20"/>
      <c r="C11" s="20"/>
      <c r="D11" s="20"/>
      <c r="E11" s="20"/>
      <c r="F11" s="20"/>
      <c r="G11" s="389"/>
      <c r="H11" s="390"/>
      <c r="I11" s="19"/>
      <c r="J11" s="20"/>
      <c r="K11" s="20"/>
      <c r="L11" s="20"/>
      <c r="M11" s="20"/>
      <c r="N11" s="20"/>
      <c r="O11" s="389"/>
      <c r="P11" s="390"/>
      <c r="Q11" s="19"/>
      <c r="R11" s="20"/>
      <c r="S11" s="20"/>
      <c r="T11" s="20"/>
      <c r="U11" s="20"/>
      <c r="V11" s="20"/>
      <c r="W11" s="389"/>
      <c r="X11" s="390"/>
      <c r="Y11" s="19"/>
      <c r="Z11" s="20"/>
      <c r="AA11" s="20"/>
      <c r="AB11" s="20"/>
      <c r="AC11" s="20"/>
      <c r="AD11" s="20"/>
      <c r="AE11" s="389"/>
      <c r="AF11" s="390"/>
      <c r="AG11" s="19"/>
      <c r="AH11" s="20"/>
      <c r="AI11" s="20"/>
      <c r="AJ11" s="20"/>
      <c r="AK11" s="20"/>
      <c r="AL11" s="20"/>
      <c r="AM11" s="389"/>
      <c r="AN11" s="390"/>
    </row>
    <row r="12" spans="1:40" s="24" customFormat="1" x14ac:dyDescent="0.25">
      <c r="A12" s="21"/>
      <c r="B12" s="22"/>
      <c r="C12" s="23"/>
      <c r="D12" s="23"/>
      <c r="E12" s="23"/>
      <c r="F12" s="23"/>
      <c r="G12" s="389"/>
      <c r="H12" s="390"/>
      <c r="I12" s="21"/>
      <c r="J12" s="22"/>
      <c r="K12" s="23"/>
      <c r="L12" s="23"/>
      <c r="M12" s="23"/>
      <c r="N12" s="23"/>
      <c r="O12" s="389"/>
      <c r="P12" s="390"/>
      <c r="Q12" s="21"/>
      <c r="R12" s="22"/>
      <c r="S12" s="23"/>
      <c r="T12" s="23"/>
      <c r="U12" s="23"/>
      <c r="V12" s="23"/>
      <c r="W12" s="389"/>
      <c r="X12" s="390"/>
      <c r="Y12" s="21"/>
      <c r="Z12" s="22"/>
      <c r="AA12" s="23"/>
      <c r="AB12" s="23"/>
      <c r="AC12" s="23"/>
      <c r="AD12" s="23"/>
      <c r="AE12" s="389"/>
      <c r="AF12" s="390"/>
      <c r="AG12" s="21"/>
      <c r="AH12" s="22"/>
      <c r="AI12" s="23"/>
      <c r="AJ12" s="23"/>
      <c r="AK12" s="23"/>
      <c r="AL12" s="23"/>
      <c r="AM12" s="389"/>
      <c r="AN12" s="390"/>
    </row>
    <row r="13" spans="1:40" s="26" customFormat="1" ht="25.5" customHeight="1" x14ac:dyDescent="0.25">
      <c r="A13" s="25"/>
      <c r="B13" s="391" t="str">
        <f>'Choix multiple hebdo Soir'!B9</f>
        <v>Salade verte à l'emmental</v>
      </c>
      <c r="C13" s="391" t="str">
        <f>'Choix multiple hebdo Soir'!D9</f>
        <v>Cake chèvre olive</v>
      </c>
      <c r="D13" s="391" t="str">
        <f>'Choix multiple hebdo Soir'!F9</f>
        <v>Coleslaw</v>
      </c>
      <c r="E13" s="391" t="str">
        <f>'Choix multiple hebdo Soir'!H9</f>
        <v>Radis beurre</v>
      </c>
      <c r="F13" s="391" t="e">
        <f>'Choix multiple hebdo Soir'!#REF!</f>
        <v>#REF!</v>
      </c>
      <c r="G13" s="389"/>
      <c r="H13" s="390"/>
      <c r="I13" s="25"/>
      <c r="J13" s="391" t="str">
        <f>'Choix multiple hebdo Soir'!L9</f>
        <v>Tomates basilic</v>
      </c>
      <c r="K13" s="391" t="str">
        <f>'Choix multiple hebdo Soir'!N9</f>
        <v>Chou rouge vinaigrette</v>
      </c>
      <c r="L13" s="391" t="str">
        <f>'Choix multiple hebdo Soir'!P9</f>
        <v>Salade de boulgour</v>
      </c>
      <c r="M13" s="391" t="str">
        <f>'Choix multiple hebdo Soir'!R9</f>
        <v>Concombre vinaigrette</v>
      </c>
      <c r="N13" s="391" t="e">
        <f>'Choix multiple hebdo Soir'!#REF!</f>
        <v>#REF!</v>
      </c>
      <c r="O13" s="389"/>
      <c r="P13" s="390"/>
      <c r="Q13" s="25"/>
      <c r="R13" s="391" t="str">
        <f>'Choix multiple hebdo Soir'!U9</f>
        <v>Samoussa</v>
      </c>
      <c r="S13" s="391" t="str">
        <f>'Choix multiple hebdo Soir'!W9</f>
        <v xml:space="preserve">Poireaux vinaigrette </v>
      </c>
      <c r="T13" s="391" t="str">
        <f>'Choix multiple hebdo Soir'!Y9</f>
        <v>Endives au bleu</v>
      </c>
      <c r="U13" s="391" t="str">
        <f>'Choix multiple hebdo Soir'!AA9</f>
        <v>Salade verte</v>
      </c>
      <c r="V13" s="391" t="e">
        <f>'Choix multiple hebdo Soir'!#REF!</f>
        <v>#REF!</v>
      </c>
      <c r="W13" s="389"/>
      <c r="X13" s="390"/>
      <c r="Y13" s="25"/>
      <c r="Z13" s="397">
        <f>'Choix multiple hebdo Soir'!AE9</f>
        <v>0</v>
      </c>
      <c r="AA13" s="397">
        <f>'Choix multiple hebdo Soir'!AG9</f>
        <v>0</v>
      </c>
      <c r="AB13" s="397">
        <f>'Choix multiple hebdo Soir'!AI9</f>
        <v>0</v>
      </c>
      <c r="AC13" s="397" t="e">
        <f>'Choix multiple hebdo Soir'!#REF!</f>
        <v>#REF!</v>
      </c>
      <c r="AD13" s="397">
        <f>'Choix multiple hebdo Soir'!AK9</f>
        <v>0</v>
      </c>
      <c r="AE13" s="389"/>
      <c r="AF13" s="390"/>
      <c r="AG13" s="25"/>
      <c r="AH13" s="397">
        <f>'Choix multiple hebdo Soir'!AO9</f>
        <v>0</v>
      </c>
      <c r="AI13" s="397">
        <f>'Choix multiple hebdo Soir'!AQ9</f>
        <v>0</v>
      </c>
      <c r="AJ13" s="397">
        <f>'Choix multiple hebdo Soir'!AS9</f>
        <v>0</v>
      </c>
      <c r="AK13" s="397">
        <f>'Choix multiple hebdo Soir'!AU9</f>
        <v>0</v>
      </c>
      <c r="AL13" s="397" t="e">
        <f>'Choix multiple hebdo Soir'!#REF!</f>
        <v>#REF!</v>
      </c>
      <c r="AM13" s="389"/>
      <c r="AN13" s="390"/>
    </row>
    <row r="14" spans="1:40" s="24" customFormat="1" ht="20.25" customHeight="1" x14ac:dyDescent="0.25">
      <c r="A14" s="27"/>
      <c r="B14" s="391"/>
      <c r="C14" s="391"/>
      <c r="D14" s="391"/>
      <c r="E14" s="391"/>
      <c r="F14" s="391"/>
      <c r="G14" s="28"/>
      <c r="H14" s="28"/>
      <c r="I14" s="27"/>
      <c r="J14" s="391"/>
      <c r="K14" s="391"/>
      <c r="L14" s="391"/>
      <c r="M14" s="391"/>
      <c r="N14" s="391"/>
      <c r="O14" s="28"/>
      <c r="P14" s="28"/>
      <c r="Q14" s="27"/>
      <c r="R14" s="391"/>
      <c r="S14" s="391"/>
      <c r="T14" s="391"/>
      <c r="U14" s="391"/>
      <c r="V14" s="391"/>
      <c r="W14" s="28"/>
      <c r="X14" s="28"/>
      <c r="Y14" s="27"/>
      <c r="Z14" s="391"/>
      <c r="AA14" s="391"/>
      <c r="AB14" s="391"/>
      <c r="AC14" s="391"/>
      <c r="AD14" s="391"/>
      <c r="AE14" s="28"/>
      <c r="AF14" s="28"/>
      <c r="AG14" s="27"/>
      <c r="AH14" s="391"/>
      <c r="AI14" s="391"/>
      <c r="AJ14" s="391"/>
      <c r="AK14" s="391"/>
      <c r="AL14" s="391"/>
      <c r="AM14" s="28"/>
      <c r="AN14" s="28"/>
    </row>
    <row r="15" spans="1:40" s="24" customFormat="1" ht="20.25" customHeight="1" x14ac:dyDescent="0.25">
      <c r="A15" s="27"/>
      <c r="B15" s="391"/>
      <c r="C15" s="391"/>
      <c r="D15" s="391"/>
      <c r="E15" s="391"/>
      <c r="F15" s="391"/>
      <c r="G15" s="389"/>
      <c r="H15" s="390"/>
      <c r="I15" s="27"/>
      <c r="J15" s="391"/>
      <c r="K15" s="391"/>
      <c r="L15" s="391"/>
      <c r="M15" s="391"/>
      <c r="N15" s="391"/>
      <c r="O15" s="389"/>
      <c r="P15" s="390"/>
      <c r="Q15" s="27"/>
      <c r="R15" s="391"/>
      <c r="S15" s="391"/>
      <c r="T15" s="391"/>
      <c r="U15" s="391"/>
      <c r="V15" s="391"/>
      <c r="W15" s="389"/>
      <c r="X15" s="390"/>
      <c r="Y15" s="27"/>
      <c r="Z15" s="391"/>
      <c r="AA15" s="391"/>
      <c r="AB15" s="391"/>
      <c r="AC15" s="391"/>
      <c r="AD15" s="391"/>
      <c r="AE15" s="389"/>
      <c r="AF15" s="390"/>
      <c r="AG15" s="27"/>
      <c r="AH15" s="391"/>
      <c r="AI15" s="391"/>
      <c r="AJ15" s="391"/>
      <c r="AK15" s="391"/>
      <c r="AL15" s="391"/>
      <c r="AM15" s="389"/>
      <c r="AN15" s="390"/>
    </row>
    <row r="16" spans="1:40" s="24" customFormat="1" ht="20.25" customHeight="1" x14ac:dyDescent="0.25">
      <c r="A16" s="27"/>
      <c r="B16" s="391"/>
      <c r="C16" s="391"/>
      <c r="D16" s="391"/>
      <c r="E16" s="391"/>
      <c r="F16" s="391"/>
      <c r="G16" s="389"/>
      <c r="H16" s="390"/>
      <c r="I16" s="27"/>
      <c r="J16" s="391"/>
      <c r="K16" s="391"/>
      <c r="L16" s="391"/>
      <c r="M16" s="391"/>
      <c r="N16" s="391"/>
      <c r="O16" s="389"/>
      <c r="P16" s="390"/>
      <c r="Q16" s="27"/>
      <c r="R16" s="391"/>
      <c r="S16" s="391"/>
      <c r="T16" s="391"/>
      <c r="U16" s="391"/>
      <c r="V16" s="391"/>
      <c r="W16" s="389"/>
      <c r="X16" s="390"/>
      <c r="Y16" s="27"/>
      <c r="Z16" s="391"/>
      <c r="AA16" s="391"/>
      <c r="AB16" s="391"/>
      <c r="AC16" s="391"/>
      <c r="AD16" s="391"/>
      <c r="AE16" s="389"/>
      <c r="AF16" s="390"/>
      <c r="AG16" s="27"/>
      <c r="AH16" s="391"/>
      <c r="AI16" s="391"/>
      <c r="AJ16" s="391"/>
      <c r="AK16" s="391"/>
      <c r="AL16" s="391"/>
      <c r="AM16" s="389"/>
      <c r="AN16" s="390"/>
    </row>
    <row r="17" spans="1:40" s="24" customFormat="1" ht="20.25" customHeight="1" x14ac:dyDescent="0.25">
      <c r="A17" s="27"/>
      <c r="B17" s="391"/>
      <c r="C17" s="391"/>
      <c r="D17" s="391"/>
      <c r="E17" s="391"/>
      <c r="F17" s="391"/>
      <c r="G17" s="398"/>
      <c r="H17" s="399"/>
      <c r="I17" s="27"/>
      <c r="J17" s="391"/>
      <c r="K17" s="391"/>
      <c r="L17" s="391"/>
      <c r="M17" s="391"/>
      <c r="N17" s="391"/>
      <c r="O17" s="398"/>
      <c r="P17" s="399"/>
      <c r="Q17" s="27"/>
      <c r="R17" s="391"/>
      <c r="S17" s="391"/>
      <c r="T17" s="391"/>
      <c r="U17" s="391"/>
      <c r="V17" s="391"/>
      <c r="W17" s="398"/>
      <c r="X17" s="399"/>
      <c r="Y17" s="27"/>
      <c r="Z17" s="391"/>
      <c r="AA17" s="391"/>
      <c r="AB17" s="391"/>
      <c r="AC17" s="391"/>
      <c r="AD17" s="391"/>
      <c r="AE17" s="398"/>
      <c r="AF17" s="399"/>
      <c r="AG17" s="27"/>
      <c r="AH17" s="391"/>
      <c r="AI17" s="391"/>
      <c r="AJ17" s="391"/>
      <c r="AK17" s="391"/>
      <c r="AL17" s="391"/>
      <c r="AM17" s="398"/>
      <c r="AN17" s="399"/>
    </row>
    <row r="18" spans="1:40" s="24" customFormat="1" ht="20.25" customHeight="1" x14ac:dyDescent="0.25">
      <c r="A18" s="29"/>
      <c r="B18" s="391"/>
      <c r="C18" s="391"/>
      <c r="D18" s="391"/>
      <c r="E18" s="391"/>
      <c r="F18" s="391"/>
      <c r="G18" s="28"/>
      <c r="H18" s="28"/>
      <c r="I18" s="29"/>
      <c r="J18" s="391"/>
      <c r="K18" s="391"/>
      <c r="L18" s="391"/>
      <c r="M18" s="391"/>
      <c r="N18" s="391"/>
      <c r="O18" s="28"/>
      <c r="P18" s="28"/>
      <c r="Q18" s="29"/>
      <c r="R18" s="391"/>
      <c r="S18" s="391"/>
      <c r="T18" s="391"/>
      <c r="U18" s="391"/>
      <c r="V18" s="391"/>
      <c r="W18" s="28"/>
      <c r="X18" s="28"/>
      <c r="Y18" s="29"/>
      <c r="Z18" s="391"/>
      <c r="AA18" s="391"/>
      <c r="AB18" s="391"/>
      <c r="AC18" s="391"/>
      <c r="AD18" s="391"/>
      <c r="AE18" s="28"/>
      <c r="AF18" s="28"/>
      <c r="AG18" s="29"/>
      <c r="AH18" s="391"/>
      <c r="AI18" s="391"/>
      <c r="AJ18" s="391"/>
      <c r="AK18" s="391"/>
      <c r="AL18" s="391"/>
      <c r="AM18" s="28"/>
      <c r="AN18" s="28"/>
    </row>
    <row r="19" spans="1:40" s="24" customFormat="1" x14ac:dyDescent="0.25">
      <c r="A19" s="30"/>
      <c r="B19" s="31"/>
      <c r="C19" s="32"/>
      <c r="D19" s="32"/>
      <c r="E19" s="31"/>
      <c r="F19" s="32"/>
      <c r="G19" s="28"/>
      <c r="H19" s="28"/>
      <c r="I19" s="30"/>
      <c r="J19" s="31"/>
      <c r="K19" s="32"/>
      <c r="L19" s="32"/>
      <c r="M19" s="31"/>
      <c r="N19" s="32"/>
      <c r="O19" s="28"/>
      <c r="P19" s="28"/>
      <c r="Q19" s="30"/>
      <c r="R19" s="31"/>
      <c r="S19" s="32"/>
      <c r="T19" s="32"/>
      <c r="U19" s="31"/>
      <c r="V19" s="32"/>
      <c r="W19" s="28"/>
      <c r="X19" s="28"/>
      <c r="Y19" s="30"/>
      <c r="Z19" s="31"/>
      <c r="AA19" s="32"/>
      <c r="AB19" s="32"/>
      <c r="AC19" s="31"/>
      <c r="AD19" s="32"/>
      <c r="AE19" s="28"/>
      <c r="AF19" s="28"/>
      <c r="AG19" s="30"/>
      <c r="AH19" s="31"/>
      <c r="AI19" s="32"/>
      <c r="AJ19" s="32"/>
      <c r="AK19" s="31"/>
      <c r="AL19" s="32"/>
      <c r="AM19" s="28"/>
      <c r="AN19" s="28"/>
    </row>
    <row r="20" spans="1:40" s="24" customFormat="1" x14ac:dyDescent="0.25">
      <c r="A20" s="33"/>
      <c r="B20" s="34"/>
      <c r="C20" s="35"/>
      <c r="D20" s="35"/>
      <c r="E20" s="35"/>
      <c r="F20" s="35"/>
      <c r="G20" s="389"/>
      <c r="H20" s="390"/>
      <c r="I20" s="33"/>
      <c r="J20" s="34"/>
      <c r="K20" s="35"/>
      <c r="L20" s="35"/>
      <c r="M20" s="35"/>
      <c r="N20" s="35"/>
      <c r="O20" s="389"/>
      <c r="P20" s="390"/>
      <c r="Q20" s="33"/>
      <c r="R20" s="34"/>
      <c r="S20" s="35"/>
      <c r="T20" s="35"/>
      <c r="U20" s="35"/>
      <c r="V20" s="35"/>
      <c r="W20" s="389"/>
      <c r="X20" s="390"/>
      <c r="Y20" s="33"/>
      <c r="Z20" s="34"/>
      <c r="AA20" s="35"/>
      <c r="AB20" s="35"/>
      <c r="AC20" s="35"/>
      <c r="AD20" s="35"/>
      <c r="AE20" s="389"/>
      <c r="AF20" s="390"/>
      <c r="AG20" s="33"/>
      <c r="AH20" s="34"/>
      <c r="AI20" s="35"/>
      <c r="AJ20" s="35"/>
      <c r="AK20" s="35"/>
      <c r="AL20" s="35"/>
      <c r="AM20" s="389"/>
      <c r="AN20" s="390"/>
    </row>
    <row r="21" spans="1:40" s="26" customFormat="1" ht="25.5" customHeight="1" x14ac:dyDescent="0.25">
      <c r="A21" s="25"/>
      <c r="B21" s="391" t="str">
        <f>'Choix multiple hebdo Soir'!B13</f>
        <v>Poisson pané aux céréales sauce fromage ail et fines herbes</v>
      </c>
      <c r="C21" s="391" t="str">
        <f>'Choix multiple hebdo Soir'!D13</f>
        <v>Cuisse de poulet au curry</v>
      </c>
      <c r="D21" s="391" t="str">
        <f>'Choix multiple hebdo Soir'!F12</f>
        <v>Œufs durs sauce Mornay gratinés</v>
      </c>
      <c r="E21" s="391" t="str">
        <f>'Choix multiple hebdo Soir'!H10</f>
        <v>Œuf mayonnaise</v>
      </c>
      <c r="F21" s="391" t="e">
        <f>'Choix multiple hebdo Soir'!#REF!</f>
        <v>#REF!</v>
      </c>
      <c r="G21" s="392"/>
      <c r="H21" s="393"/>
      <c r="I21" s="25"/>
      <c r="J21" s="391" t="str">
        <f>'Choix multiple hebdo Soir'!L12</f>
        <v>Palette à la diable</v>
      </c>
      <c r="K21" s="391" t="str">
        <f>'Choix multiple hebdo Soir'!N12</f>
        <v>Brochette de dinde orientale</v>
      </c>
      <c r="L21" s="391" t="str">
        <f>'Choix multiple hebdo Soir'!P12</f>
        <v>Blanquette de poisson</v>
      </c>
      <c r="M21" s="391" t="str">
        <f>'Choix multiple hebdo Soir'!R12</f>
        <v>Chili con carne</v>
      </c>
      <c r="N21" s="391" t="e">
        <f>'Choix multiple hebdo Soir'!#REF!</f>
        <v>#REF!</v>
      </c>
      <c r="O21" s="392"/>
      <c r="P21" s="393"/>
      <c r="Q21" s="25"/>
      <c r="R21" s="391" t="str">
        <f>'Choix multiple hebdo Soir'!U10</f>
        <v>Salade de concombre</v>
      </c>
      <c r="S21" s="391" t="str">
        <f>'Choix multiple hebdo Soir'!W12</f>
        <v>Sauté de bœuf à l'ancienne</v>
      </c>
      <c r="T21" s="391" t="str">
        <f>'Choix multiple hebdo Soir'!Y12</f>
        <v xml:space="preserve">Filet de poisson à l'escabèche </v>
      </c>
      <c r="U21" s="391" t="str">
        <f>'Choix multiple hebdo Soir'!AA13</f>
        <v>Nuggets de blé</v>
      </c>
      <c r="V21" s="391" t="e">
        <f>'Choix multiple hebdo Soir'!#REF!</f>
        <v>#REF!</v>
      </c>
      <c r="W21" s="392"/>
      <c r="X21" s="393"/>
      <c r="Y21" s="25"/>
      <c r="Z21" s="391">
        <f>'Choix multiple hebdo Soir'!AE12</f>
        <v>0</v>
      </c>
      <c r="AA21" s="391">
        <f>'Choix multiple hebdo Soir'!AG12</f>
        <v>0</v>
      </c>
      <c r="AB21" s="391">
        <f>'Choix multiple hebdo Soir'!AI12</f>
        <v>0</v>
      </c>
      <c r="AC21" s="391" t="e">
        <f>'Choix multiple hebdo Soir'!#REF!</f>
        <v>#REF!</v>
      </c>
      <c r="AD21" s="391">
        <f>'Choix multiple hebdo Soir'!AK11</f>
        <v>0</v>
      </c>
      <c r="AE21" s="392"/>
      <c r="AF21" s="393"/>
      <c r="AG21" s="25"/>
      <c r="AH21" s="391">
        <f>'Choix multiple hebdo Soir'!AO12</f>
        <v>0</v>
      </c>
      <c r="AI21" s="391">
        <f>'Choix multiple hebdo Soir'!AQ12</f>
        <v>0</v>
      </c>
      <c r="AJ21" s="391">
        <f>'Choix multiple hebdo Soir'!AS12</f>
        <v>0</v>
      </c>
      <c r="AK21" s="391">
        <f>'Choix multiple hebdo Soir'!AU12</f>
        <v>0</v>
      </c>
      <c r="AL21" s="391" t="e">
        <f>'Choix multiple hebdo Soir'!#REF!</f>
        <v>#REF!</v>
      </c>
      <c r="AM21" s="392"/>
      <c r="AN21" s="393"/>
    </row>
    <row r="22" spans="1:40" s="24" customFormat="1" ht="20.25" customHeight="1" x14ac:dyDescent="0.25">
      <c r="A22" s="36"/>
      <c r="B22" s="391"/>
      <c r="C22" s="391"/>
      <c r="D22" s="391"/>
      <c r="E22" s="391"/>
      <c r="F22" s="391"/>
      <c r="G22" s="392"/>
      <c r="H22" s="393"/>
      <c r="I22" s="36"/>
      <c r="J22" s="391"/>
      <c r="K22" s="391"/>
      <c r="L22" s="391"/>
      <c r="M22" s="391"/>
      <c r="N22" s="391"/>
      <c r="O22" s="392"/>
      <c r="P22" s="393"/>
      <c r="Q22" s="36"/>
      <c r="R22" s="391"/>
      <c r="S22" s="391"/>
      <c r="T22" s="391"/>
      <c r="U22" s="391"/>
      <c r="V22" s="391"/>
      <c r="W22" s="392"/>
      <c r="X22" s="393"/>
      <c r="Y22" s="36"/>
      <c r="Z22" s="391"/>
      <c r="AA22" s="391"/>
      <c r="AB22" s="391"/>
      <c r="AC22" s="391"/>
      <c r="AD22" s="391"/>
      <c r="AE22" s="392"/>
      <c r="AF22" s="393"/>
      <c r="AG22" s="36"/>
      <c r="AH22" s="391"/>
      <c r="AI22" s="391"/>
      <c r="AJ22" s="391"/>
      <c r="AK22" s="391"/>
      <c r="AL22" s="391"/>
      <c r="AM22" s="392"/>
      <c r="AN22" s="393"/>
    </row>
    <row r="23" spans="1:40" s="24" customFormat="1" ht="20.25" customHeight="1" x14ac:dyDescent="0.25">
      <c r="A23" s="37"/>
      <c r="B23" s="391"/>
      <c r="C23" s="391"/>
      <c r="D23" s="391"/>
      <c r="E23" s="391"/>
      <c r="F23" s="391"/>
      <c r="G23" s="394"/>
      <c r="H23" s="395"/>
      <c r="I23" s="37"/>
      <c r="J23" s="391"/>
      <c r="K23" s="391"/>
      <c r="L23" s="391"/>
      <c r="M23" s="391"/>
      <c r="N23" s="391"/>
      <c r="O23" s="394"/>
      <c r="P23" s="395"/>
      <c r="Q23" s="37"/>
      <c r="R23" s="391"/>
      <c r="S23" s="391"/>
      <c r="T23" s="391"/>
      <c r="U23" s="391"/>
      <c r="V23" s="391"/>
      <c r="W23" s="394"/>
      <c r="X23" s="395"/>
      <c r="Y23" s="37"/>
      <c r="Z23" s="391"/>
      <c r="AA23" s="391"/>
      <c r="AB23" s="391"/>
      <c r="AC23" s="391"/>
      <c r="AD23" s="391"/>
      <c r="AE23" s="394"/>
      <c r="AF23" s="395"/>
      <c r="AG23" s="37"/>
      <c r="AH23" s="391"/>
      <c r="AI23" s="391"/>
      <c r="AJ23" s="391"/>
      <c r="AK23" s="391"/>
      <c r="AL23" s="391"/>
      <c r="AM23" s="394"/>
      <c r="AN23" s="395"/>
    </row>
    <row r="24" spans="1:40" s="24" customFormat="1" x14ac:dyDescent="0.25">
      <c r="A24" s="38"/>
      <c r="B24" s="39"/>
      <c r="C24" s="39"/>
      <c r="D24" s="39"/>
      <c r="E24" s="39"/>
      <c r="F24" s="40"/>
      <c r="G24" s="28"/>
      <c r="H24" s="28"/>
      <c r="I24" s="38"/>
      <c r="J24" s="39"/>
      <c r="K24" s="39"/>
      <c r="L24" s="39"/>
      <c r="M24" s="39"/>
      <c r="N24" s="40"/>
      <c r="O24" s="28"/>
      <c r="P24" s="28"/>
      <c r="Q24" s="38"/>
      <c r="R24" s="39"/>
      <c r="S24" s="39"/>
      <c r="T24" s="39"/>
      <c r="U24" s="39"/>
      <c r="V24" s="40"/>
      <c r="W24" s="28"/>
      <c r="X24" s="28"/>
      <c r="Y24" s="38"/>
      <c r="Z24" s="39"/>
      <c r="AA24" s="39"/>
      <c r="AB24" s="39"/>
      <c r="AC24" s="39"/>
      <c r="AD24" s="40"/>
      <c r="AE24" s="28"/>
      <c r="AF24" s="28"/>
      <c r="AG24" s="38"/>
      <c r="AH24" s="39"/>
      <c r="AI24" s="39"/>
      <c r="AJ24" s="39"/>
      <c r="AK24" s="39"/>
      <c r="AL24" s="40"/>
      <c r="AM24" s="28"/>
      <c r="AN24" s="28"/>
    </row>
    <row r="25" spans="1:40" s="24" customFormat="1" x14ac:dyDescent="0.25">
      <c r="A25" s="21"/>
      <c r="B25" s="41"/>
      <c r="C25" s="35"/>
      <c r="D25" s="35"/>
      <c r="E25" s="35"/>
      <c r="F25" s="35"/>
      <c r="G25" s="394"/>
      <c r="H25" s="395"/>
      <c r="I25" s="21"/>
      <c r="J25" s="41"/>
      <c r="K25" s="35"/>
      <c r="L25" s="35"/>
      <c r="M25" s="35"/>
      <c r="N25" s="35"/>
      <c r="O25" s="394"/>
      <c r="P25" s="395"/>
      <c r="Q25" s="21"/>
      <c r="R25" s="41"/>
      <c r="S25" s="35"/>
      <c r="T25" s="35"/>
      <c r="U25" s="35"/>
      <c r="V25" s="35"/>
      <c r="W25" s="394"/>
      <c r="X25" s="395"/>
      <c r="Y25" s="21"/>
      <c r="Z25" s="41"/>
      <c r="AA25" s="35"/>
      <c r="AB25" s="35"/>
      <c r="AC25" s="35"/>
      <c r="AD25" s="35"/>
      <c r="AE25" s="394"/>
      <c r="AF25" s="395"/>
      <c r="AG25" s="21"/>
      <c r="AH25" s="41"/>
      <c r="AI25" s="35"/>
      <c r="AJ25" s="35"/>
      <c r="AK25" s="35"/>
      <c r="AL25" s="35"/>
      <c r="AM25" s="394"/>
      <c r="AN25" s="395"/>
    </row>
    <row r="26" spans="1:40" s="43" customFormat="1" ht="23.25" customHeight="1" x14ac:dyDescent="0.25">
      <c r="A26" s="42"/>
      <c r="B26" s="391">
        <f>'Choix multiple hebdo Soir'!B17</f>
        <v>0</v>
      </c>
      <c r="C26" s="391" t="str">
        <f>'Choix multiple hebdo Soir'!D14</f>
        <v>Poireaux braisés</v>
      </c>
      <c r="D26" s="391" t="str">
        <f>'Choix multiple hebdo Soir'!F15</f>
        <v>Blé</v>
      </c>
      <c r="E26" s="391" t="str">
        <f>'Choix multiple hebdo Soir'!H12</f>
        <v>Bar à pizza : fromage, jambon, poisson</v>
      </c>
      <c r="F26" s="391" t="e">
        <f>'Choix multiple hebdo Soir'!#REF!</f>
        <v>#REF!</v>
      </c>
      <c r="G26" s="389"/>
      <c r="H26" s="390"/>
      <c r="I26" s="42"/>
      <c r="J26" s="391" t="str">
        <f>'Choix multiple hebdo Soir'!L14</f>
        <v>Lentilles vertes</v>
      </c>
      <c r="K26" s="391">
        <f>'Choix multiple hebdo Soir'!N16</f>
        <v>0</v>
      </c>
      <c r="L26" s="391" t="str">
        <f>'Choix multiple hebdo Soir'!P15</f>
        <v>Gnocchi poêlés</v>
      </c>
      <c r="M26" s="391" t="str">
        <f>'Choix multiple hebdo Soir'!R14</f>
        <v>Riz créole</v>
      </c>
      <c r="N26" s="391" t="e">
        <f>'Choix multiple hebdo Soir'!#REF!</f>
        <v>#REF!</v>
      </c>
      <c r="O26" s="389"/>
      <c r="P26" s="390"/>
      <c r="Q26" s="42"/>
      <c r="R26" s="391" t="str">
        <f>'Choix multiple hebdo Soir'!U12</f>
        <v xml:space="preserve">Couscous au poulet </v>
      </c>
      <c r="S26" s="391" t="str">
        <f>'Choix multiple hebdo Soir'!W14</f>
        <v>Brocolis sautés</v>
      </c>
      <c r="T26" s="391" t="str">
        <f>'Choix multiple hebdo Soir'!Y13</f>
        <v xml:space="preserve">Rôti de porc confit </v>
      </c>
      <c r="U26" s="391" t="str">
        <f>'Choix multiple hebdo Soir'!AA15</f>
        <v>Flageolets</v>
      </c>
      <c r="V26" s="391" t="e">
        <f>'Choix multiple hebdo Soir'!#REF!</f>
        <v>#REF!</v>
      </c>
      <c r="W26" s="389"/>
      <c r="X26" s="390"/>
      <c r="Y26" s="42"/>
      <c r="Z26" s="391">
        <f>'Choix multiple hebdo Soir'!AE14</f>
        <v>0</v>
      </c>
      <c r="AA26" s="391">
        <f>'Choix multiple hebdo Soir'!AG14</f>
        <v>0</v>
      </c>
      <c r="AB26" s="391" t="e">
        <f>'Choix multiple hebdo Soir'!#REF!</f>
        <v>#REF!</v>
      </c>
      <c r="AC26" s="391" t="e">
        <f>'Choix multiple hebdo Soir'!#REF!</f>
        <v>#REF!</v>
      </c>
      <c r="AD26" s="391">
        <f>'Choix multiple hebdo Soir'!AK13</f>
        <v>0</v>
      </c>
      <c r="AE26" s="389"/>
      <c r="AF26" s="390"/>
      <c r="AG26" s="42"/>
      <c r="AH26" s="391">
        <f>'Choix multiple hebdo Soir'!AO14</f>
        <v>0</v>
      </c>
      <c r="AI26" s="391">
        <f>'Choix multiple hebdo Soir'!AQ14</f>
        <v>0</v>
      </c>
      <c r="AJ26" s="391">
        <f>'Choix multiple hebdo Soir'!AS14</f>
        <v>0</v>
      </c>
      <c r="AK26" s="391">
        <f>'Choix multiple hebdo Soir'!AU14</f>
        <v>0</v>
      </c>
      <c r="AL26" s="391" t="e">
        <f>'Choix multiple hebdo Soir'!#REF!</f>
        <v>#REF!</v>
      </c>
      <c r="AM26" s="389"/>
      <c r="AN26" s="390"/>
    </row>
    <row r="27" spans="1:40" s="24" customFormat="1" ht="20.25" customHeight="1" x14ac:dyDescent="0.25">
      <c r="A27" s="36"/>
      <c r="B27" s="391"/>
      <c r="C27" s="391"/>
      <c r="D27" s="391"/>
      <c r="E27" s="391"/>
      <c r="F27" s="391"/>
      <c r="G27" s="389"/>
      <c r="H27" s="390"/>
      <c r="I27" s="36"/>
      <c r="J27" s="391"/>
      <c r="K27" s="391"/>
      <c r="L27" s="391"/>
      <c r="M27" s="391"/>
      <c r="N27" s="391"/>
      <c r="O27" s="389"/>
      <c r="P27" s="390"/>
      <c r="Q27" s="36"/>
      <c r="R27" s="391"/>
      <c r="S27" s="391"/>
      <c r="T27" s="391"/>
      <c r="U27" s="391"/>
      <c r="V27" s="391"/>
      <c r="W27" s="389"/>
      <c r="X27" s="390"/>
      <c r="Y27" s="36"/>
      <c r="Z27" s="391"/>
      <c r="AA27" s="391"/>
      <c r="AB27" s="391"/>
      <c r="AC27" s="391"/>
      <c r="AD27" s="391"/>
      <c r="AE27" s="389"/>
      <c r="AF27" s="390"/>
      <c r="AG27" s="36"/>
      <c r="AH27" s="391"/>
      <c r="AI27" s="391"/>
      <c r="AJ27" s="391"/>
      <c r="AK27" s="391"/>
      <c r="AL27" s="391"/>
      <c r="AM27" s="389"/>
      <c r="AN27" s="390"/>
    </row>
    <row r="28" spans="1:40" s="24" customFormat="1" ht="20.25" customHeight="1" x14ac:dyDescent="0.25">
      <c r="A28" s="44"/>
      <c r="B28" s="45"/>
      <c r="C28" s="32"/>
      <c r="D28" s="32"/>
      <c r="E28" s="32"/>
      <c r="F28" s="32"/>
      <c r="G28" s="28"/>
      <c r="H28" s="28"/>
      <c r="I28" s="44"/>
      <c r="J28" s="45"/>
      <c r="K28" s="32"/>
      <c r="L28" s="32"/>
      <c r="M28" s="32"/>
      <c r="N28" s="32"/>
      <c r="O28" s="28"/>
      <c r="P28" s="28"/>
      <c r="Q28" s="44"/>
      <c r="R28" s="45"/>
      <c r="S28" s="32"/>
      <c r="T28" s="32"/>
      <c r="U28" s="32"/>
      <c r="V28" s="32"/>
      <c r="W28" s="28"/>
      <c r="X28" s="28"/>
      <c r="Y28" s="44"/>
      <c r="Z28" s="45"/>
      <c r="AA28" s="32"/>
      <c r="AB28" s="32"/>
      <c r="AC28" s="32"/>
      <c r="AD28" s="32"/>
      <c r="AE28" s="28"/>
      <c r="AF28" s="28"/>
      <c r="AG28" s="44"/>
      <c r="AH28" s="45"/>
      <c r="AI28" s="32"/>
      <c r="AJ28" s="32"/>
      <c r="AK28" s="32"/>
      <c r="AL28" s="32"/>
      <c r="AM28" s="28"/>
      <c r="AN28" s="28"/>
    </row>
    <row r="29" spans="1:40" s="24" customFormat="1" x14ac:dyDescent="0.25">
      <c r="A29" s="46"/>
      <c r="B29" s="47"/>
      <c r="C29" s="48"/>
      <c r="D29" s="48"/>
      <c r="E29" s="48"/>
      <c r="F29" s="48"/>
      <c r="G29" s="389"/>
      <c r="H29" s="390"/>
      <c r="I29" s="46"/>
      <c r="J29" s="47"/>
      <c r="K29" s="48"/>
      <c r="L29" s="48"/>
      <c r="M29" s="48"/>
      <c r="N29" s="48"/>
      <c r="O29" s="389"/>
      <c r="P29" s="390"/>
      <c r="Q29" s="46"/>
      <c r="R29" s="47"/>
      <c r="S29" s="48"/>
      <c r="T29" s="48"/>
      <c r="U29" s="48"/>
      <c r="V29" s="48"/>
      <c r="W29" s="389"/>
      <c r="X29" s="390"/>
      <c r="Y29" s="46"/>
      <c r="Z29" s="47"/>
      <c r="AA29" s="48"/>
      <c r="AB29" s="48"/>
      <c r="AC29" s="48"/>
      <c r="AD29" s="48"/>
      <c r="AE29" s="389"/>
      <c r="AF29" s="390"/>
      <c r="AG29" s="46"/>
      <c r="AH29" s="47"/>
      <c r="AI29" s="48"/>
      <c r="AJ29" s="48"/>
      <c r="AK29" s="48"/>
      <c r="AL29" s="48"/>
      <c r="AM29" s="389"/>
      <c r="AN29" s="390"/>
    </row>
    <row r="30" spans="1:40" s="24" customFormat="1" x14ac:dyDescent="0.25">
      <c r="A30" s="33"/>
      <c r="B30" s="45"/>
      <c r="C30" s="32"/>
      <c r="D30" s="32"/>
      <c r="E30" s="32"/>
      <c r="F30" s="32"/>
      <c r="G30" s="28"/>
      <c r="H30" s="28"/>
      <c r="I30" s="33"/>
      <c r="J30" s="45"/>
      <c r="K30" s="32"/>
      <c r="L30" s="32"/>
      <c r="M30" s="32"/>
      <c r="N30" s="32"/>
      <c r="O30" s="28"/>
      <c r="P30" s="28"/>
      <c r="Q30" s="33"/>
      <c r="R30" s="45"/>
      <c r="S30" s="32"/>
      <c r="T30" s="32"/>
      <c r="U30" s="32"/>
      <c r="V30" s="32"/>
      <c r="W30" s="28"/>
      <c r="X30" s="28"/>
      <c r="Y30" s="33"/>
      <c r="Z30" s="45"/>
      <c r="AA30" s="32"/>
      <c r="AB30" s="32"/>
      <c r="AC30" s="32"/>
      <c r="AD30" s="32"/>
      <c r="AE30" s="28"/>
      <c r="AF30" s="28"/>
      <c r="AG30" s="33"/>
      <c r="AH30" s="45"/>
      <c r="AI30" s="32"/>
      <c r="AJ30" s="32"/>
      <c r="AK30" s="32"/>
      <c r="AL30" s="32"/>
      <c r="AM30" s="28"/>
      <c r="AN30" s="28"/>
    </row>
    <row r="31" spans="1:40" s="26" customFormat="1" ht="25.5" customHeight="1" x14ac:dyDescent="0.25">
      <c r="A31" s="25"/>
      <c r="B31" s="391">
        <f>'Choix multiple hebdo Soir'!B16</f>
        <v>0</v>
      </c>
      <c r="C31" s="391">
        <f>'Choix multiple hebdo Soir'!D17</f>
        <v>0</v>
      </c>
      <c r="D31" s="391">
        <f>'Choix multiple hebdo Soir'!F17</f>
        <v>0</v>
      </c>
      <c r="E31" s="391" t="e">
        <f>'Choix multiple hebdo Soir'!#REF!</f>
        <v>#REF!</v>
      </c>
      <c r="F31" s="391" t="e">
        <f>'Choix multiple hebdo Soir'!#REF!</f>
        <v>#REF!</v>
      </c>
      <c r="G31" s="389"/>
      <c r="H31" s="390"/>
      <c r="I31" s="25"/>
      <c r="J31" s="391">
        <f>'Choix multiple hebdo Soir'!L17</f>
        <v>0</v>
      </c>
      <c r="K31" s="391" t="str">
        <f>'Choix multiple hebdo Soir'!N18</f>
        <v>Assortiment de laitages et de fromage à la coupe</v>
      </c>
      <c r="L31" s="391" t="e">
        <f>'Choix multiple hebdo Soir'!#REF!</f>
        <v>#REF!</v>
      </c>
      <c r="M31" s="391">
        <f>'Choix multiple hebdo Soir'!R17</f>
        <v>0</v>
      </c>
      <c r="N31" s="391" t="e">
        <f>'Choix multiple hebdo Soir'!#REF!</f>
        <v>#REF!</v>
      </c>
      <c r="O31" s="389"/>
      <c r="P31" s="390"/>
      <c r="Q31" s="25"/>
      <c r="R31" s="391">
        <f>'Choix multiple hebdo Soir'!U17</f>
        <v>0</v>
      </c>
      <c r="S31" s="391">
        <f>'Choix multiple hebdo Soir'!W17</f>
        <v>0</v>
      </c>
      <c r="T31" s="391">
        <f>'Choix multiple hebdo Soir'!Y16</f>
        <v>0</v>
      </c>
      <c r="U31" s="391">
        <f>'Choix multiple hebdo Soir'!AA16</f>
        <v>0</v>
      </c>
      <c r="V31" s="391" t="e">
        <f>'Choix multiple hebdo Soir'!#REF!</f>
        <v>#REF!</v>
      </c>
      <c r="W31" s="389"/>
      <c r="X31" s="390"/>
      <c r="Y31" s="25"/>
      <c r="Z31" s="391">
        <f>'Choix multiple hebdo Soir'!AE17</f>
        <v>0</v>
      </c>
      <c r="AA31" s="391">
        <f>'Choix multiple hebdo Soir'!AG16</f>
        <v>0</v>
      </c>
      <c r="AB31" s="391">
        <f>'Choix multiple hebdo Soir'!AI16</f>
        <v>0</v>
      </c>
      <c r="AC31" s="391" t="e">
        <f>'Choix multiple hebdo Soir'!#REF!</f>
        <v>#REF!</v>
      </c>
      <c r="AD31" s="391">
        <f>'Choix multiple hebdo Soir'!AK16</f>
        <v>0</v>
      </c>
      <c r="AE31" s="389"/>
      <c r="AF31" s="390"/>
      <c r="AG31" s="25"/>
      <c r="AH31" s="391">
        <f>'Choix multiple hebdo Soir'!AO16</f>
        <v>0</v>
      </c>
      <c r="AI31" s="391">
        <f>'Choix multiple hebdo Soir'!AQ16</f>
        <v>0</v>
      </c>
      <c r="AJ31" s="391">
        <f>'Choix multiple hebdo Soir'!AS16</f>
        <v>0</v>
      </c>
      <c r="AK31" s="391">
        <f>'Choix multiple hebdo Soir'!AU16</f>
        <v>0</v>
      </c>
      <c r="AL31" s="391" t="e">
        <f>'Choix multiple hebdo Soir'!#REF!</f>
        <v>#REF!</v>
      </c>
      <c r="AM31" s="389"/>
      <c r="AN31" s="390"/>
    </row>
    <row r="32" spans="1:40" s="24" customFormat="1" ht="20.25" customHeight="1" x14ac:dyDescent="0.25">
      <c r="A32" s="36"/>
      <c r="B32" s="391"/>
      <c r="C32" s="391"/>
      <c r="D32" s="391"/>
      <c r="E32" s="391"/>
      <c r="F32" s="391"/>
      <c r="G32" s="28"/>
      <c r="H32" s="28"/>
      <c r="I32" s="36"/>
      <c r="J32" s="391"/>
      <c r="K32" s="391"/>
      <c r="L32" s="391"/>
      <c r="M32" s="391"/>
      <c r="N32" s="391"/>
      <c r="O32" s="28"/>
      <c r="P32" s="28"/>
      <c r="Q32" s="36"/>
      <c r="R32" s="391"/>
      <c r="S32" s="391"/>
      <c r="T32" s="391"/>
      <c r="U32" s="391"/>
      <c r="V32" s="391"/>
      <c r="W32" s="28"/>
      <c r="X32" s="28"/>
      <c r="Y32" s="36"/>
      <c r="Z32" s="391"/>
      <c r="AA32" s="391"/>
      <c r="AB32" s="391"/>
      <c r="AC32" s="391"/>
      <c r="AD32" s="391"/>
      <c r="AE32" s="28"/>
      <c r="AF32" s="28"/>
      <c r="AG32" s="36"/>
      <c r="AH32" s="391"/>
      <c r="AI32" s="391"/>
      <c r="AJ32" s="391"/>
      <c r="AK32" s="391"/>
      <c r="AL32" s="391"/>
      <c r="AM32" s="28"/>
      <c r="AN32" s="28"/>
    </row>
    <row r="33" spans="1:40" s="24" customFormat="1" ht="20.25" customHeight="1" x14ac:dyDescent="0.25">
      <c r="A33" s="36"/>
      <c r="B33" s="391"/>
      <c r="C33" s="391"/>
      <c r="D33" s="391"/>
      <c r="E33" s="391"/>
      <c r="F33" s="391"/>
      <c r="G33" s="28"/>
      <c r="H33" s="28"/>
      <c r="I33" s="36"/>
      <c r="J33" s="391"/>
      <c r="K33" s="391"/>
      <c r="L33" s="391"/>
      <c r="M33" s="391"/>
      <c r="N33" s="391"/>
      <c r="O33" s="28"/>
      <c r="P33" s="28"/>
      <c r="Q33" s="36"/>
      <c r="R33" s="391"/>
      <c r="S33" s="391"/>
      <c r="T33" s="391"/>
      <c r="U33" s="391"/>
      <c r="V33" s="391"/>
      <c r="W33" s="28"/>
      <c r="X33" s="28"/>
      <c r="Y33" s="36"/>
      <c r="Z33" s="391"/>
      <c r="AA33" s="391"/>
      <c r="AB33" s="391"/>
      <c r="AC33" s="391"/>
      <c r="AD33" s="391"/>
      <c r="AE33" s="28"/>
      <c r="AF33" s="28"/>
      <c r="AG33" s="36"/>
      <c r="AH33" s="391"/>
      <c r="AI33" s="391"/>
      <c r="AJ33" s="391"/>
      <c r="AK33" s="391"/>
      <c r="AL33" s="391"/>
      <c r="AM33" s="28"/>
      <c r="AN33" s="28"/>
    </row>
    <row r="34" spans="1:40" s="24" customFormat="1" ht="20.25" customHeight="1" x14ac:dyDescent="0.25">
      <c r="A34" s="49"/>
      <c r="B34" s="45"/>
      <c r="C34" s="32"/>
      <c r="D34" s="32"/>
      <c r="E34" s="32"/>
      <c r="F34" s="32"/>
      <c r="G34" s="388"/>
      <c r="H34" s="386"/>
      <c r="I34" s="49"/>
      <c r="J34" s="45"/>
      <c r="K34" s="32"/>
      <c r="L34" s="32"/>
      <c r="M34" s="32"/>
      <c r="N34" s="32"/>
      <c r="O34" s="388"/>
      <c r="P34" s="386"/>
      <c r="Q34" s="49"/>
      <c r="R34" s="45"/>
      <c r="S34" s="32"/>
      <c r="T34" s="32"/>
      <c r="U34" s="32"/>
      <c r="V34" s="32"/>
      <c r="W34" s="388"/>
      <c r="X34" s="386"/>
      <c r="Y34" s="49"/>
      <c r="Z34" s="45"/>
      <c r="AA34" s="32"/>
      <c r="AB34" s="32"/>
      <c r="AC34" s="32"/>
      <c r="AD34" s="32"/>
      <c r="AE34" s="388"/>
      <c r="AF34" s="386"/>
      <c r="AG34" s="49"/>
      <c r="AH34" s="45"/>
      <c r="AI34" s="32"/>
      <c r="AJ34" s="32"/>
      <c r="AK34" s="32"/>
      <c r="AL34" s="32"/>
      <c r="AM34" s="388"/>
      <c r="AN34" s="386"/>
    </row>
    <row r="35" spans="1:40" s="24" customFormat="1" x14ac:dyDescent="0.25">
      <c r="A35" s="50"/>
      <c r="B35" s="45"/>
      <c r="C35" s="32"/>
      <c r="D35" s="32"/>
      <c r="E35" s="32"/>
      <c r="F35" s="32"/>
      <c r="G35" s="389"/>
      <c r="H35" s="390"/>
      <c r="I35" s="50"/>
      <c r="J35" s="45"/>
      <c r="K35" s="32"/>
      <c r="L35" s="32"/>
      <c r="M35" s="32"/>
      <c r="N35" s="32"/>
      <c r="O35" s="389"/>
      <c r="P35" s="390"/>
      <c r="Q35" s="50"/>
      <c r="R35" s="45"/>
      <c r="S35" s="32"/>
      <c r="T35" s="32"/>
      <c r="U35" s="32"/>
      <c r="V35" s="32"/>
      <c r="W35" s="389"/>
      <c r="X35" s="390"/>
      <c r="Y35" s="50"/>
      <c r="Z35" s="45"/>
      <c r="AA35" s="32"/>
      <c r="AB35" s="32"/>
      <c r="AC35" s="32"/>
      <c r="AD35" s="32"/>
      <c r="AE35" s="389"/>
      <c r="AF35" s="390"/>
      <c r="AG35" s="50"/>
      <c r="AH35" s="45"/>
      <c r="AI35" s="32"/>
      <c r="AJ35" s="32"/>
      <c r="AK35" s="32"/>
      <c r="AL35" s="32"/>
      <c r="AM35" s="389"/>
      <c r="AN35" s="390"/>
    </row>
    <row r="36" spans="1:40" s="24" customFormat="1" x14ac:dyDescent="0.25">
      <c r="A36" s="33"/>
      <c r="B36" s="34"/>
      <c r="C36" s="35"/>
      <c r="D36" s="35"/>
      <c r="E36" s="35"/>
      <c r="F36" s="35"/>
      <c r="G36" s="28"/>
      <c r="H36" s="28"/>
      <c r="I36" s="33"/>
      <c r="J36" s="34"/>
      <c r="K36" s="35"/>
      <c r="L36" s="35"/>
      <c r="M36" s="35"/>
      <c r="N36" s="35"/>
      <c r="O36" s="28"/>
      <c r="P36" s="28"/>
      <c r="Q36" s="33"/>
      <c r="R36" s="34"/>
      <c r="S36" s="35"/>
      <c r="T36" s="35"/>
      <c r="U36" s="35"/>
      <c r="V36" s="35"/>
      <c r="W36" s="28"/>
      <c r="X36" s="28"/>
      <c r="Y36" s="33"/>
      <c r="Z36" s="34"/>
      <c r="AA36" s="35"/>
      <c r="AB36" s="35"/>
      <c r="AC36" s="35"/>
      <c r="AD36" s="35"/>
      <c r="AE36" s="28"/>
      <c r="AF36" s="28"/>
      <c r="AG36" s="33"/>
      <c r="AH36" s="34"/>
      <c r="AI36" s="35"/>
      <c r="AJ36" s="35"/>
      <c r="AK36" s="35"/>
      <c r="AL36" s="35"/>
      <c r="AM36" s="28"/>
      <c r="AN36" s="28"/>
    </row>
    <row r="37" spans="1:40" s="26" customFormat="1" ht="25.5" customHeight="1" x14ac:dyDescent="0.25">
      <c r="A37" s="25"/>
      <c r="B37" s="391" t="e">
        <f>'Choix multiple hebdo Soir'!#REF!</f>
        <v>#REF!</v>
      </c>
      <c r="C37" s="391" t="str">
        <f>'Choix multiple hebdo Soir'!D20</f>
        <v>Fruit de saison</v>
      </c>
      <c r="D37" s="391" t="str">
        <f>'Choix multiple hebdo Soir'!F20</f>
        <v>Gâteau yaourt</v>
      </c>
      <c r="E37" s="391" t="e">
        <f>'Choix multiple hebdo Soir'!#REF!</f>
        <v>#REF!</v>
      </c>
      <c r="F37" s="391" t="e">
        <f>'Choix multiple hebdo Soir'!#REF!</f>
        <v>#REF!</v>
      </c>
      <c r="G37" s="51"/>
      <c r="H37" s="51"/>
      <c r="I37" s="25"/>
      <c r="J37" s="391" t="str">
        <f>'Choix multiple hebdo Soir'!L20</f>
        <v>Fruit de saison</v>
      </c>
      <c r="K37" s="391" t="str">
        <f>'Choix multiple hebdo Soir'!N20</f>
        <v>Tarte noix de coco</v>
      </c>
      <c r="L37" s="391">
        <f>'Choix multiple hebdo Soir'!P19</f>
        <v>0</v>
      </c>
      <c r="M37" s="391" t="str">
        <f>'Choix multiple hebdo Soir'!R20</f>
        <v>Pomme au four cannelle</v>
      </c>
      <c r="N37" s="391" t="e">
        <f>'Choix multiple hebdo Soir'!#REF!</f>
        <v>#REF!</v>
      </c>
      <c r="O37" s="51"/>
      <c r="P37" s="51"/>
      <c r="Q37" s="25"/>
      <c r="R37" s="391" t="str">
        <f>'Choix multiple hebdo Soir'!U20</f>
        <v xml:space="preserve">Fruit de saison </v>
      </c>
      <c r="S37" s="391">
        <f>'Choix multiple hebdo Soir'!W19</f>
        <v>0</v>
      </c>
      <c r="T37" s="391">
        <f>'Choix multiple hebdo Soir'!Y19</f>
        <v>0</v>
      </c>
      <c r="U37" s="391" t="str">
        <f>'Choix multiple hebdo Soir'!AA20</f>
        <v>Éclair</v>
      </c>
      <c r="V37" s="391" t="e">
        <f>'Choix multiple hebdo Soir'!#REF!</f>
        <v>#REF!</v>
      </c>
      <c r="W37" s="51"/>
      <c r="X37" s="51"/>
      <c r="Y37" s="25"/>
      <c r="Z37" s="391">
        <f>'Choix multiple hebdo Soir'!AE20</f>
        <v>0</v>
      </c>
      <c r="AA37" s="391">
        <f>'Choix multiple hebdo Soir'!AG20</f>
        <v>0</v>
      </c>
      <c r="AB37" s="391">
        <f>'Choix multiple hebdo Soir'!AI19</f>
        <v>0</v>
      </c>
      <c r="AC37" s="391" t="e">
        <f>'Choix multiple hebdo Soir'!#REF!</f>
        <v>#REF!</v>
      </c>
      <c r="AD37" s="391">
        <f>'Choix multiple hebdo Soir'!AK18</f>
        <v>0</v>
      </c>
      <c r="AE37" s="51"/>
      <c r="AF37" s="51"/>
      <c r="AG37" s="25"/>
      <c r="AH37" s="391">
        <f>'Choix multiple hebdo Soir'!AO19</f>
        <v>0</v>
      </c>
      <c r="AI37" s="391">
        <f>'Choix multiple hebdo Soir'!AQ19</f>
        <v>0</v>
      </c>
      <c r="AJ37" s="391">
        <f>'Choix multiple hebdo Soir'!AS19</f>
        <v>0</v>
      </c>
      <c r="AK37" s="391">
        <f>'Choix multiple hebdo Soir'!AU19</f>
        <v>0</v>
      </c>
      <c r="AL37" s="391" t="e">
        <f>'Choix multiple hebdo Soir'!#REF!</f>
        <v>#REF!</v>
      </c>
      <c r="AM37" s="51"/>
      <c r="AN37" s="51"/>
    </row>
    <row r="38" spans="1:40" s="24" customFormat="1" ht="20.25" customHeight="1" x14ac:dyDescent="0.25">
      <c r="A38" s="36"/>
      <c r="B38" s="391"/>
      <c r="C38" s="391"/>
      <c r="D38" s="391"/>
      <c r="E38" s="391"/>
      <c r="F38" s="391"/>
      <c r="G38" s="28"/>
      <c r="H38" s="28"/>
      <c r="I38" s="36"/>
      <c r="J38" s="391"/>
      <c r="K38" s="391"/>
      <c r="L38" s="391"/>
      <c r="M38" s="391"/>
      <c r="N38" s="391"/>
      <c r="O38" s="28"/>
      <c r="P38" s="28"/>
      <c r="Q38" s="36"/>
      <c r="R38" s="391"/>
      <c r="S38" s="391"/>
      <c r="T38" s="391"/>
      <c r="U38" s="391"/>
      <c r="V38" s="391"/>
      <c r="W38" s="28"/>
      <c r="X38" s="28"/>
      <c r="Y38" s="36"/>
      <c r="Z38" s="391"/>
      <c r="AA38" s="391"/>
      <c r="AB38" s="391"/>
      <c r="AC38" s="391"/>
      <c r="AD38" s="391"/>
      <c r="AE38" s="28"/>
      <c r="AF38" s="28"/>
      <c r="AG38" s="36"/>
      <c r="AH38" s="391"/>
      <c r="AI38" s="391"/>
      <c r="AJ38" s="391"/>
      <c r="AK38" s="391"/>
      <c r="AL38" s="391"/>
      <c r="AM38" s="28"/>
      <c r="AN38" s="28"/>
    </row>
    <row r="39" spans="1:40" s="24" customFormat="1" ht="20.25" customHeight="1" x14ac:dyDescent="0.25">
      <c r="A39" s="36"/>
      <c r="B39" s="391"/>
      <c r="C39" s="391"/>
      <c r="D39" s="391"/>
      <c r="E39" s="391"/>
      <c r="F39" s="391"/>
      <c r="G39" s="28"/>
      <c r="H39" s="28"/>
      <c r="I39" s="36"/>
      <c r="J39" s="391"/>
      <c r="K39" s="391"/>
      <c r="L39" s="391"/>
      <c r="M39" s="391"/>
      <c r="N39" s="391"/>
      <c r="O39" s="28"/>
      <c r="P39" s="28"/>
      <c r="Q39" s="36"/>
      <c r="R39" s="391"/>
      <c r="S39" s="391"/>
      <c r="T39" s="391"/>
      <c r="U39" s="391"/>
      <c r="V39" s="391"/>
      <c r="W39" s="28"/>
      <c r="X39" s="28"/>
      <c r="Y39" s="36"/>
      <c r="Z39" s="391"/>
      <c r="AA39" s="391"/>
      <c r="AB39" s="391"/>
      <c r="AC39" s="391"/>
      <c r="AD39" s="391"/>
      <c r="AE39" s="28"/>
      <c r="AF39" s="28"/>
      <c r="AG39" s="36"/>
      <c r="AH39" s="391"/>
      <c r="AI39" s="391"/>
      <c r="AJ39" s="391"/>
      <c r="AK39" s="391"/>
      <c r="AL39" s="391"/>
      <c r="AM39" s="28"/>
      <c r="AN39" s="28"/>
    </row>
    <row r="40" spans="1:40" s="24" customFormat="1" ht="20.25" customHeight="1" x14ac:dyDescent="0.25">
      <c r="A40" s="36"/>
      <c r="B40" s="391"/>
      <c r="C40" s="391"/>
      <c r="D40" s="391"/>
      <c r="E40" s="391"/>
      <c r="F40" s="391"/>
      <c r="G40" s="389"/>
      <c r="H40" s="390"/>
      <c r="I40" s="36"/>
      <c r="J40" s="391"/>
      <c r="K40" s="391"/>
      <c r="L40" s="391"/>
      <c r="M40" s="391"/>
      <c r="N40" s="391"/>
      <c r="O40" s="389"/>
      <c r="P40" s="390"/>
      <c r="Q40" s="36"/>
      <c r="R40" s="391"/>
      <c r="S40" s="391"/>
      <c r="T40" s="391"/>
      <c r="U40" s="391"/>
      <c r="V40" s="391"/>
      <c r="W40" s="389"/>
      <c r="X40" s="390"/>
      <c r="Y40" s="36"/>
      <c r="Z40" s="391"/>
      <c r="AA40" s="391"/>
      <c r="AB40" s="391"/>
      <c r="AC40" s="391"/>
      <c r="AD40" s="391"/>
      <c r="AE40" s="389"/>
      <c r="AF40" s="390"/>
      <c r="AG40" s="36"/>
      <c r="AH40" s="391"/>
      <c r="AI40" s="391"/>
      <c r="AJ40" s="391"/>
      <c r="AK40" s="391"/>
      <c r="AL40" s="391"/>
      <c r="AM40" s="389"/>
      <c r="AN40" s="390"/>
    </row>
    <row r="41" spans="1:40" s="24" customFormat="1" ht="20.25" customHeight="1" x14ac:dyDescent="0.25">
      <c r="A41" s="36"/>
      <c r="B41" s="391"/>
      <c r="C41" s="391"/>
      <c r="D41" s="391"/>
      <c r="E41" s="391"/>
      <c r="F41" s="391"/>
      <c r="G41" s="388"/>
      <c r="H41" s="386"/>
      <c r="I41" s="36"/>
      <c r="J41" s="391"/>
      <c r="K41" s="391"/>
      <c r="L41" s="391"/>
      <c r="M41" s="391"/>
      <c r="N41" s="391"/>
      <c r="O41" s="388"/>
      <c r="P41" s="386"/>
      <c r="Q41" s="36"/>
      <c r="R41" s="391"/>
      <c r="S41" s="391"/>
      <c r="T41" s="391"/>
      <c r="U41" s="391"/>
      <c r="V41" s="391"/>
      <c r="W41" s="388"/>
      <c r="X41" s="386"/>
      <c r="Y41" s="36"/>
      <c r="Z41" s="391"/>
      <c r="AA41" s="391"/>
      <c r="AB41" s="391"/>
      <c r="AC41" s="391"/>
      <c r="AD41" s="391"/>
      <c r="AE41" s="388"/>
      <c r="AF41" s="386"/>
      <c r="AG41" s="36"/>
      <c r="AH41" s="391"/>
      <c r="AI41" s="391"/>
      <c r="AJ41" s="391"/>
      <c r="AK41" s="391"/>
      <c r="AL41" s="391"/>
      <c r="AM41" s="388"/>
      <c r="AN41" s="386"/>
    </row>
    <row r="42" spans="1:40" s="24" customFormat="1" ht="20.25" customHeight="1" x14ac:dyDescent="0.25">
      <c r="A42" s="49"/>
      <c r="B42" s="52"/>
      <c r="C42" s="53"/>
      <c r="D42" s="53"/>
      <c r="E42" s="53"/>
      <c r="F42" s="53"/>
      <c r="G42" s="28"/>
      <c r="H42" s="28"/>
      <c r="I42" s="49"/>
      <c r="J42" s="52"/>
      <c r="K42" s="53"/>
      <c r="L42" s="53"/>
      <c r="M42" s="53"/>
      <c r="N42" s="53"/>
      <c r="O42" s="28"/>
      <c r="P42" s="28"/>
      <c r="Q42" s="49"/>
      <c r="R42" s="52"/>
      <c r="S42" s="53"/>
      <c r="T42" s="53"/>
      <c r="U42" s="53"/>
      <c r="V42" s="53"/>
      <c r="W42" s="28"/>
      <c r="X42" s="28"/>
      <c r="Y42" s="49"/>
      <c r="Z42" s="52"/>
      <c r="AA42" s="53"/>
      <c r="AB42" s="53"/>
      <c r="AC42" s="53"/>
      <c r="AD42" s="53"/>
      <c r="AE42" s="28"/>
      <c r="AF42" s="28"/>
      <c r="AG42" s="49"/>
      <c r="AH42" s="52"/>
      <c r="AI42" s="53"/>
      <c r="AJ42" s="53"/>
      <c r="AK42" s="53"/>
      <c r="AL42" s="53"/>
      <c r="AM42" s="28"/>
      <c r="AN42" s="28"/>
    </row>
    <row r="43" spans="1:40" s="24" customFormat="1" x14ac:dyDescent="0.25">
      <c r="A43" s="46"/>
      <c r="B43" s="54"/>
      <c r="C43" s="55"/>
      <c r="D43" s="55"/>
      <c r="E43" s="55"/>
      <c r="F43" s="55"/>
      <c r="G43" s="28"/>
      <c r="H43" s="28"/>
      <c r="I43" s="46"/>
      <c r="J43" s="54"/>
      <c r="K43" s="55"/>
      <c r="L43" s="55"/>
      <c r="M43" s="55"/>
      <c r="N43" s="55"/>
      <c r="O43" s="28"/>
      <c r="P43" s="28"/>
      <c r="Q43" s="46"/>
      <c r="R43" s="54"/>
      <c r="S43" s="55"/>
      <c r="T43" s="55"/>
      <c r="U43" s="55"/>
      <c r="V43" s="55"/>
      <c r="W43" s="28"/>
      <c r="X43" s="28"/>
      <c r="Y43" s="46"/>
      <c r="Z43" s="54"/>
      <c r="AA43" s="55"/>
      <c r="AB43" s="55"/>
      <c r="AC43" s="55"/>
      <c r="AD43" s="55"/>
      <c r="AE43" s="28"/>
      <c r="AF43" s="28"/>
      <c r="AG43" s="46"/>
      <c r="AH43" s="54"/>
      <c r="AI43" s="55"/>
      <c r="AJ43" s="55"/>
      <c r="AK43" s="55"/>
      <c r="AL43" s="55"/>
      <c r="AM43" s="28"/>
      <c r="AN43" s="28"/>
    </row>
    <row r="44" spans="1:40" s="24" customFormat="1" x14ac:dyDescent="0.25">
      <c r="B44" s="56"/>
      <c r="C44" s="56"/>
      <c r="D44" s="56"/>
      <c r="E44" s="56"/>
      <c r="F44" s="56"/>
      <c r="G44" s="386"/>
      <c r="H44" s="386"/>
      <c r="J44" s="56"/>
      <c r="K44" s="56"/>
      <c r="L44" s="56"/>
      <c r="M44" s="56"/>
      <c r="N44" s="56"/>
      <c r="O44" s="386"/>
      <c r="P44" s="386"/>
      <c r="R44" s="56"/>
      <c r="S44" s="56"/>
      <c r="T44" s="56"/>
      <c r="U44" s="56"/>
      <c r="V44" s="56"/>
      <c r="W44" s="386"/>
      <c r="X44" s="386"/>
      <c r="Z44" s="56"/>
      <c r="AA44" s="56"/>
      <c r="AB44" s="56"/>
      <c r="AC44" s="56"/>
      <c r="AD44" s="56"/>
      <c r="AE44" s="386"/>
      <c r="AF44" s="386"/>
      <c r="AH44" s="56"/>
      <c r="AI44" s="56"/>
      <c r="AJ44" s="56"/>
      <c r="AK44" s="56"/>
      <c r="AL44" s="56"/>
      <c r="AM44" s="386"/>
      <c r="AN44" s="386"/>
    </row>
    <row r="45" spans="1:40" s="58" customFormat="1" ht="15.75" customHeight="1" x14ac:dyDescent="0.25">
      <c r="A45" s="57"/>
      <c r="G45" s="386"/>
      <c r="H45" s="386"/>
      <c r="I45" s="57"/>
      <c r="O45" s="386"/>
      <c r="P45" s="386"/>
      <c r="Q45" s="57"/>
      <c r="W45" s="386"/>
      <c r="X45" s="386"/>
      <c r="Y45" s="57"/>
      <c r="AE45" s="386"/>
      <c r="AF45" s="386"/>
      <c r="AG45" s="57"/>
      <c r="AM45" s="386"/>
      <c r="AN45" s="386"/>
    </row>
    <row r="47" spans="1:40" ht="22.8" x14ac:dyDescent="0.25">
      <c r="B47" s="364" t="s">
        <v>72</v>
      </c>
      <c r="C47" s="364"/>
      <c r="D47" s="364"/>
      <c r="E47" s="364"/>
      <c r="F47" s="364"/>
      <c r="J47" s="364" t="s">
        <v>72</v>
      </c>
      <c r="K47" s="364"/>
      <c r="L47" s="364"/>
      <c r="M47" s="364"/>
      <c r="N47" s="364"/>
      <c r="R47" s="364" t="s">
        <v>72</v>
      </c>
      <c r="S47" s="364"/>
      <c r="T47" s="364"/>
      <c r="U47" s="364"/>
      <c r="V47" s="364"/>
      <c r="Z47" s="364" t="s">
        <v>72</v>
      </c>
      <c r="AA47" s="364"/>
      <c r="AB47" s="364"/>
      <c r="AC47" s="364"/>
      <c r="AD47" s="364"/>
      <c r="AH47" s="364" t="s">
        <v>72</v>
      </c>
      <c r="AI47" s="364"/>
      <c r="AJ47" s="364"/>
      <c r="AK47" s="364"/>
      <c r="AL47" s="364"/>
    </row>
    <row r="48" spans="1:40" x14ac:dyDescent="0.25">
      <c r="D48" s="59"/>
      <c r="L48" s="59"/>
      <c r="T48" s="59"/>
      <c r="AB48" s="59"/>
      <c r="AJ48" s="59"/>
    </row>
    <row r="55" spans="1:38" ht="15.6" x14ac:dyDescent="0.3">
      <c r="B55" s="61" t="s">
        <v>235</v>
      </c>
      <c r="C55" s="62" t="s">
        <v>236</v>
      </c>
      <c r="D55" s="63" t="s">
        <v>237</v>
      </c>
      <c r="E55" s="387" t="s">
        <v>238</v>
      </c>
      <c r="F55" s="387"/>
      <c r="J55" s="61" t="s">
        <v>235</v>
      </c>
      <c r="K55" s="62" t="s">
        <v>236</v>
      </c>
      <c r="L55" s="63" t="s">
        <v>237</v>
      </c>
      <c r="M55" s="387" t="s">
        <v>238</v>
      </c>
      <c r="N55" s="387"/>
      <c r="R55" s="61" t="s">
        <v>235</v>
      </c>
      <c r="S55" s="62" t="s">
        <v>236</v>
      </c>
      <c r="T55" s="63" t="s">
        <v>237</v>
      </c>
      <c r="U55" s="387" t="s">
        <v>238</v>
      </c>
      <c r="V55" s="387"/>
      <c r="Z55" s="61" t="s">
        <v>235</v>
      </c>
      <c r="AA55" s="62" t="s">
        <v>236</v>
      </c>
      <c r="AB55" s="63" t="s">
        <v>237</v>
      </c>
      <c r="AC55" s="387" t="s">
        <v>238</v>
      </c>
      <c r="AD55" s="387"/>
      <c r="AH55" s="61" t="s">
        <v>235</v>
      </c>
      <c r="AI55" s="62" t="s">
        <v>236</v>
      </c>
      <c r="AJ55" s="63" t="s">
        <v>237</v>
      </c>
      <c r="AK55" s="387" t="s">
        <v>238</v>
      </c>
      <c r="AL55" s="387"/>
    </row>
    <row r="56" spans="1:38" ht="15.6" x14ac:dyDescent="0.3">
      <c r="A56" s="64" t="s">
        <v>239</v>
      </c>
      <c r="B56" s="63" t="s">
        <v>240</v>
      </c>
      <c r="C56" s="65" t="s">
        <v>241</v>
      </c>
      <c r="D56" s="61" t="s">
        <v>242</v>
      </c>
      <c r="E56" s="61" t="s">
        <v>243</v>
      </c>
      <c r="F56" s="64" t="s">
        <v>244</v>
      </c>
      <c r="I56" s="64" t="s">
        <v>239</v>
      </c>
      <c r="J56" s="63" t="s">
        <v>240</v>
      </c>
      <c r="K56" s="65" t="s">
        <v>241</v>
      </c>
      <c r="L56" s="61" t="s">
        <v>242</v>
      </c>
      <c r="M56" s="61" t="s">
        <v>243</v>
      </c>
      <c r="N56" s="64" t="s">
        <v>244</v>
      </c>
      <c r="Q56" s="64" t="s">
        <v>239</v>
      </c>
      <c r="R56" s="63" t="s">
        <v>240</v>
      </c>
      <c r="S56" s="65" t="s">
        <v>241</v>
      </c>
      <c r="T56" s="61" t="s">
        <v>242</v>
      </c>
      <c r="U56" s="61" t="s">
        <v>243</v>
      </c>
      <c r="V56" s="64" t="s">
        <v>244</v>
      </c>
      <c r="Y56" s="64" t="s">
        <v>239</v>
      </c>
      <c r="Z56" s="63" t="s">
        <v>240</v>
      </c>
      <c r="AA56" s="65" t="s">
        <v>241</v>
      </c>
      <c r="AB56" s="61" t="s">
        <v>242</v>
      </c>
      <c r="AC56" s="61" t="s">
        <v>243</v>
      </c>
      <c r="AD56" s="64" t="s">
        <v>244</v>
      </c>
      <c r="AG56" s="64" t="s">
        <v>239</v>
      </c>
      <c r="AH56" s="63" t="s">
        <v>240</v>
      </c>
      <c r="AI56" s="65" t="s">
        <v>241</v>
      </c>
      <c r="AJ56" s="61" t="s">
        <v>242</v>
      </c>
      <c r="AK56" s="61" t="s">
        <v>243</v>
      </c>
      <c r="AL56" s="64" t="s">
        <v>244</v>
      </c>
    </row>
    <row r="57" spans="1:38" ht="15.6" x14ac:dyDescent="0.3">
      <c r="C57" s="66"/>
      <c r="D57" s="111"/>
      <c r="K57" s="66"/>
      <c r="L57" s="111"/>
      <c r="S57" s="66"/>
      <c r="T57" s="111"/>
      <c r="AA57" s="66"/>
      <c r="AB57" s="111"/>
      <c r="AI57" s="66"/>
      <c r="AJ57" s="111"/>
    </row>
    <row r="58" spans="1:38" ht="15.6" x14ac:dyDescent="0.3">
      <c r="D58" s="106"/>
      <c r="L58" s="106"/>
      <c r="T58" s="106"/>
      <c r="AB58" s="106"/>
      <c r="AJ58" s="106"/>
    </row>
  </sheetData>
  <mergeCells count="240">
    <mergeCell ref="Z6:AD7"/>
    <mergeCell ref="AH6:AL7"/>
    <mergeCell ref="C2:E2"/>
    <mergeCell ref="G11:H11"/>
    <mergeCell ref="G12:H12"/>
    <mergeCell ref="B13:B18"/>
    <mergeCell ref="C13:C18"/>
    <mergeCell ref="D13:D18"/>
    <mergeCell ref="E13:E18"/>
    <mergeCell ref="F13:F18"/>
    <mergeCell ref="G13:H13"/>
    <mergeCell ref="G15:H15"/>
    <mergeCell ref="G16:H16"/>
    <mergeCell ref="G17:H17"/>
    <mergeCell ref="B6:F7"/>
    <mergeCell ref="J13:J18"/>
    <mergeCell ref="K13:K18"/>
    <mergeCell ref="L13:L18"/>
    <mergeCell ref="R13:R18"/>
    <mergeCell ref="S13:S18"/>
    <mergeCell ref="AA2:AC2"/>
    <mergeCell ref="AE11:AF11"/>
    <mergeCell ref="AE12:AF12"/>
    <mergeCell ref="S2:U2"/>
    <mergeCell ref="G20:H20"/>
    <mergeCell ref="B21:B23"/>
    <mergeCell ref="C21:C23"/>
    <mergeCell ref="D21:D23"/>
    <mergeCell ref="E21:E23"/>
    <mergeCell ref="F21:F23"/>
    <mergeCell ref="G21:H22"/>
    <mergeCell ref="G23:H23"/>
    <mergeCell ref="J6:N7"/>
    <mergeCell ref="G44:H45"/>
    <mergeCell ref="B47:F47"/>
    <mergeCell ref="E55:F55"/>
    <mergeCell ref="G34:H34"/>
    <mergeCell ref="G35:H35"/>
    <mergeCell ref="B37:B41"/>
    <mergeCell ref="C37:C41"/>
    <mergeCell ref="D37:D41"/>
    <mergeCell ref="E37:E41"/>
    <mergeCell ref="F37:F41"/>
    <mergeCell ref="G40:H40"/>
    <mergeCell ref="G41:H41"/>
    <mergeCell ref="S21:S23"/>
    <mergeCell ref="G29:H29"/>
    <mergeCell ref="B31:B33"/>
    <mergeCell ref="C31:C33"/>
    <mergeCell ref="D31:D33"/>
    <mergeCell ref="E31:E33"/>
    <mergeCell ref="F31:F33"/>
    <mergeCell ref="G31:H31"/>
    <mergeCell ref="G25:H25"/>
    <mergeCell ref="B26:B27"/>
    <mergeCell ref="C26:C27"/>
    <mergeCell ref="D26:D27"/>
    <mergeCell ref="E26:E27"/>
    <mergeCell ref="F26:F27"/>
    <mergeCell ref="G26:H26"/>
    <mergeCell ref="G27:H27"/>
    <mergeCell ref="W11:X11"/>
    <mergeCell ref="W12:X12"/>
    <mergeCell ref="R26:R27"/>
    <mergeCell ref="S26:S27"/>
    <mergeCell ref="R6:V7"/>
    <mergeCell ref="S37:S41"/>
    <mergeCell ref="O11:P11"/>
    <mergeCell ref="J37:J41"/>
    <mergeCell ref="K37:K41"/>
    <mergeCell ref="L37:L41"/>
    <mergeCell ref="M37:M41"/>
    <mergeCell ref="J31:J33"/>
    <mergeCell ref="K31:K33"/>
    <mergeCell ref="L31:L33"/>
    <mergeCell ref="M31:M33"/>
    <mergeCell ref="J26:J27"/>
    <mergeCell ref="K26:K27"/>
    <mergeCell ref="L26:L27"/>
    <mergeCell ref="M26:M27"/>
    <mergeCell ref="M13:M18"/>
    <mergeCell ref="J21:J23"/>
    <mergeCell ref="K21:K23"/>
    <mergeCell ref="L21:L23"/>
    <mergeCell ref="R21:R23"/>
    <mergeCell ref="K2:M2"/>
    <mergeCell ref="N21:N23"/>
    <mergeCell ref="O21:P22"/>
    <mergeCell ref="O23:P23"/>
    <mergeCell ref="O12:P12"/>
    <mergeCell ref="N13:N18"/>
    <mergeCell ref="O13:P13"/>
    <mergeCell ref="O15:P15"/>
    <mergeCell ref="O16:P16"/>
    <mergeCell ref="O17:P17"/>
    <mergeCell ref="O20:P20"/>
    <mergeCell ref="M21:M23"/>
    <mergeCell ref="AH26:AH27"/>
    <mergeCell ref="AD31:AD33"/>
    <mergeCell ref="AH31:AH33"/>
    <mergeCell ref="AE29:AF29"/>
    <mergeCell ref="AH13:AH18"/>
    <mergeCell ref="AD21:AD23"/>
    <mergeCell ref="AH21:AH23"/>
    <mergeCell ref="AA37:AA41"/>
    <mergeCell ref="AD13:AD18"/>
    <mergeCell ref="AD26:AD27"/>
    <mergeCell ref="AD37:AD41"/>
    <mergeCell ref="AA26:AA27"/>
    <mergeCell ref="AE25:AF25"/>
    <mergeCell ref="AB26:AB27"/>
    <mergeCell ref="AC26:AC27"/>
    <mergeCell ref="AE26:AF26"/>
    <mergeCell ref="AE27:AF27"/>
    <mergeCell ref="AB13:AB18"/>
    <mergeCell ref="AC13:AC18"/>
    <mergeCell ref="AE13:AF13"/>
    <mergeCell ref="AE15:AF15"/>
    <mergeCell ref="AE16:AF16"/>
    <mergeCell ref="AE17:AF17"/>
    <mergeCell ref="AE20:AF20"/>
    <mergeCell ref="AA13:AA18"/>
    <mergeCell ref="Z21:Z23"/>
    <mergeCell ref="AA21:AA23"/>
    <mergeCell ref="W23:X23"/>
    <mergeCell ref="T37:T41"/>
    <mergeCell ref="Z13:Z18"/>
    <mergeCell ref="Z26:Z27"/>
    <mergeCell ref="Z37:Z41"/>
    <mergeCell ref="U13:U18"/>
    <mergeCell ref="V13:V18"/>
    <mergeCell ref="W13:X13"/>
    <mergeCell ref="W15:X15"/>
    <mergeCell ref="W16:X16"/>
    <mergeCell ref="W17:X17"/>
    <mergeCell ref="T13:T18"/>
    <mergeCell ref="W40:X40"/>
    <mergeCell ref="W41:X41"/>
    <mergeCell ref="W20:X20"/>
    <mergeCell ref="U21:U23"/>
    <mergeCell ref="V21:V23"/>
    <mergeCell ref="W21:X22"/>
    <mergeCell ref="T21:T23"/>
    <mergeCell ref="W34:X34"/>
    <mergeCell ref="W25:X25"/>
    <mergeCell ref="O44:P45"/>
    <mergeCell ref="J47:N47"/>
    <mergeCell ref="O25:P25"/>
    <mergeCell ref="N26:N27"/>
    <mergeCell ref="O26:P26"/>
    <mergeCell ref="O27:P27"/>
    <mergeCell ref="O29:P29"/>
    <mergeCell ref="R47:V47"/>
    <mergeCell ref="U55:V55"/>
    <mergeCell ref="M55:N55"/>
    <mergeCell ref="N31:N33"/>
    <mergeCell ref="O31:P31"/>
    <mergeCell ref="O34:P34"/>
    <mergeCell ref="O35:P35"/>
    <mergeCell ref="N37:N41"/>
    <mergeCell ref="O40:P40"/>
    <mergeCell ref="O41:P41"/>
    <mergeCell ref="T26:T27"/>
    <mergeCell ref="R31:R33"/>
    <mergeCell ref="S31:S33"/>
    <mergeCell ref="T31:T33"/>
    <mergeCell ref="U37:U41"/>
    <mergeCell ref="V37:V41"/>
    <mergeCell ref="R37:R41"/>
    <mergeCell ref="AB21:AB23"/>
    <mergeCell ref="AC21:AC23"/>
    <mergeCell ref="AE21:AF22"/>
    <mergeCell ref="AE23:AF23"/>
    <mergeCell ref="W44:X45"/>
    <mergeCell ref="U31:U33"/>
    <mergeCell ref="V31:V33"/>
    <mergeCell ref="W31:X31"/>
    <mergeCell ref="AE41:AF41"/>
    <mergeCell ref="AE44:AF45"/>
    <mergeCell ref="AB31:AB33"/>
    <mergeCell ref="AC31:AC33"/>
    <mergeCell ref="AE31:AF31"/>
    <mergeCell ref="AE34:AF34"/>
    <mergeCell ref="AE35:AF35"/>
    <mergeCell ref="Z31:Z33"/>
    <mergeCell ref="AA31:AA33"/>
    <mergeCell ref="W35:X35"/>
    <mergeCell ref="W29:X29"/>
    <mergeCell ref="U26:U27"/>
    <mergeCell ref="V26:V27"/>
    <mergeCell ref="W26:X26"/>
    <mergeCell ref="W27:X27"/>
    <mergeCell ref="AK21:AK23"/>
    <mergeCell ref="AL21:AL23"/>
    <mergeCell ref="AM21:AN22"/>
    <mergeCell ref="AM23:AN23"/>
    <mergeCell ref="AM25:AN25"/>
    <mergeCell ref="Z47:AD47"/>
    <mergeCell ref="AC55:AD55"/>
    <mergeCell ref="AI2:AK2"/>
    <mergeCell ref="AM11:AN11"/>
    <mergeCell ref="AM12:AN12"/>
    <mergeCell ref="AI13:AI18"/>
    <mergeCell ref="AJ13:AJ18"/>
    <mergeCell ref="AK13:AK18"/>
    <mergeCell ref="AL13:AL18"/>
    <mergeCell ref="AM13:AN13"/>
    <mergeCell ref="AM15:AN15"/>
    <mergeCell ref="AM16:AN16"/>
    <mergeCell ref="AM17:AN17"/>
    <mergeCell ref="AM20:AN20"/>
    <mergeCell ref="AI21:AI23"/>
    <mergeCell ref="AJ21:AJ23"/>
    <mergeCell ref="AB37:AB41"/>
    <mergeCell ref="AC37:AC41"/>
    <mergeCell ref="AE40:AF40"/>
    <mergeCell ref="AM29:AN29"/>
    <mergeCell ref="AI31:AI33"/>
    <mergeCell ref="AJ31:AJ33"/>
    <mergeCell ref="AK31:AK33"/>
    <mergeCell ref="AL31:AL33"/>
    <mergeCell ref="AM31:AN31"/>
    <mergeCell ref="AI26:AI27"/>
    <mergeCell ref="AJ26:AJ27"/>
    <mergeCell ref="AK26:AK27"/>
    <mergeCell ref="AL26:AL27"/>
    <mergeCell ref="AM26:AN26"/>
    <mergeCell ref="AM27:AN27"/>
    <mergeCell ref="AM44:AN45"/>
    <mergeCell ref="AH47:AL47"/>
    <mergeCell ref="AK55:AL55"/>
    <mergeCell ref="AM34:AN34"/>
    <mergeCell ref="AM35:AN35"/>
    <mergeCell ref="AI37:AI41"/>
    <mergeCell ref="AJ37:AJ41"/>
    <mergeCell ref="AK37:AK41"/>
    <mergeCell ref="AL37:AL41"/>
    <mergeCell ref="AM40:AN40"/>
    <mergeCell ref="AM41:AN41"/>
    <mergeCell ref="AH37:AH41"/>
  </mergeCells>
  <pageMargins left="0.75000000000000011" right="0.19685039370078741" top="0.59" bottom="0.59" header="0.5" footer="0.5"/>
  <pageSetup paperSize="9" scale="48" orientation="landscape" horizontalDpi="4294967292" verticalDpi="4294967292" r:id="rId1"/>
  <colBreaks count="4" manualBreakCount="4">
    <brk id="8" max="56" man="1"/>
    <brk id="16" max="56" man="1"/>
    <brk id="24" max="56" man="1"/>
    <brk id="32" max="5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AR42"/>
  <sheetViews>
    <sheetView showZeros="0" view="pageBreakPreview" zoomScale="60" zoomScaleNormal="100" workbookViewId="0">
      <selection activeCell="B13" sqref="B13"/>
    </sheetView>
  </sheetViews>
  <sheetFormatPr baseColWidth="10" defaultColWidth="11.54296875" defaultRowHeight="15" x14ac:dyDescent="0.25"/>
  <cols>
    <col min="1" max="1" width="22.54296875" style="2" customWidth="1"/>
    <col min="2" max="6" width="40.54296875" style="2" customWidth="1"/>
    <col min="7" max="8" width="6.54296875" style="2" customWidth="1"/>
    <col min="9" max="9" width="11.54296875" style="2"/>
    <col min="10" max="10" width="22.54296875" style="2" customWidth="1"/>
    <col min="11" max="15" width="40.54296875" style="2" customWidth="1"/>
    <col min="16" max="17" width="6.54296875" style="2" customWidth="1"/>
    <col min="18" max="18" width="11.54296875" style="2"/>
    <col min="19" max="19" width="22.54296875" style="2" customWidth="1"/>
    <col min="20" max="24" width="40.54296875" style="2" customWidth="1"/>
    <col min="25" max="26" width="6.54296875" style="2" customWidth="1"/>
    <col min="27" max="27" width="11.54296875" style="2"/>
    <col min="28" max="28" width="22.54296875" style="2" customWidth="1"/>
    <col min="29" max="33" width="40.54296875" style="2" customWidth="1"/>
    <col min="34" max="35" width="6.54296875" style="2" customWidth="1"/>
    <col min="36" max="36" width="11.54296875" style="2"/>
    <col min="37" max="37" width="22.54296875" style="2" customWidth="1"/>
    <col min="38" max="42" width="40.54296875" style="2" customWidth="1"/>
    <col min="43" max="44" width="6.54296875" style="2" customWidth="1"/>
    <col min="45" max="16384" width="11.54296875" style="2"/>
  </cols>
  <sheetData>
    <row r="1" spans="1:44" x14ac:dyDescent="0.25">
      <c r="B1" s="3"/>
      <c r="C1" s="4"/>
      <c r="D1" s="4"/>
      <c r="E1" s="4"/>
      <c r="F1" s="5"/>
      <c r="K1" s="3"/>
      <c r="L1" s="4"/>
      <c r="M1" s="4"/>
      <c r="N1" s="4"/>
      <c r="O1" s="5"/>
      <c r="T1" s="3"/>
      <c r="U1" s="4"/>
      <c r="V1" s="4"/>
      <c r="W1" s="4"/>
      <c r="X1" s="5"/>
      <c r="AC1" s="3"/>
      <c r="AD1" s="4"/>
      <c r="AE1" s="4"/>
      <c r="AF1" s="4"/>
      <c r="AG1" s="5"/>
      <c r="AL1" s="3"/>
      <c r="AM1" s="4"/>
      <c r="AN1" s="4"/>
      <c r="AO1" s="4"/>
      <c r="AP1" s="5"/>
    </row>
    <row r="2" spans="1:44" ht="24.6" x14ac:dyDescent="0.4">
      <c r="B2" s="6"/>
      <c r="C2" s="396">
        <f>'Choix multiple hebdo Soir'!B1:H1</f>
        <v>0</v>
      </c>
      <c r="D2" s="396"/>
      <c r="E2" s="396"/>
      <c r="F2" s="7"/>
      <c r="K2" s="6"/>
      <c r="L2" s="396">
        <f>C2</f>
        <v>0</v>
      </c>
      <c r="M2" s="396"/>
      <c r="N2" s="396"/>
      <c r="O2" s="7"/>
      <c r="T2" s="6"/>
      <c r="U2" s="396">
        <f>L2</f>
        <v>0</v>
      </c>
      <c r="V2" s="396"/>
      <c r="W2" s="396"/>
      <c r="X2" s="7"/>
      <c r="AC2" s="6"/>
      <c r="AD2" s="396">
        <f>U2</f>
        <v>0</v>
      </c>
      <c r="AE2" s="396"/>
      <c r="AF2" s="396"/>
      <c r="AG2" s="7"/>
      <c r="AL2" s="6"/>
      <c r="AM2" s="396">
        <f>AD2</f>
        <v>0</v>
      </c>
      <c r="AN2" s="396"/>
      <c r="AO2" s="396"/>
      <c r="AP2" s="7"/>
    </row>
    <row r="3" spans="1:44" ht="18" customHeight="1" x14ac:dyDescent="0.25">
      <c r="B3" s="6"/>
      <c r="C3" s="8"/>
      <c r="D3" s="8"/>
      <c r="E3" s="8"/>
      <c r="F3" s="7"/>
      <c r="K3" s="6"/>
      <c r="L3" s="8"/>
      <c r="M3" s="8"/>
      <c r="N3" s="8"/>
      <c r="O3" s="7"/>
      <c r="T3" s="6"/>
      <c r="U3" s="8"/>
      <c r="V3" s="8"/>
      <c r="W3" s="8"/>
      <c r="X3" s="7"/>
      <c r="AC3" s="6"/>
      <c r="AD3" s="8"/>
      <c r="AE3" s="8"/>
      <c r="AF3" s="8"/>
      <c r="AG3" s="7"/>
      <c r="AL3" s="6"/>
      <c r="AM3" s="8"/>
      <c r="AN3" s="8"/>
      <c r="AO3" s="8"/>
      <c r="AP3" s="7"/>
    </row>
    <row r="4" spans="1:44" ht="18" customHeight="1" x14ac:dyDescent="0.3">
      <c r="B4" s="9"/>
      <c r="C4" s="10"/>
      <c r="D4" s="11">
        <f>'Choix multiple hebdo Soir'!F3</f>
        <v>46293</v>
      </c>
      <c r="E4" s="102">
        <f>D4+3</f>
        <v>46296</v>
      </c>
      <c r="F4" s="7"/>
      <c r="K4" s="9"/>
      <c r="L4" s="10"/>
      <c r="M4" s="11">
        <f>'Choix multiple hebdo Soir'!P3</f>
        <v>46300</v>
      </c>
      <c r="N4" s="102">
        <f>M4+3</f>
        <v>46303</v>
      </c>
      <c r="O4" s="7"/>
      <c r="T4" s="9"/>
      <c r="U4" s="10"/>
      <c r="V4" s="11">
        <f>'Choix multiple hebdo Soir'!X3</f>
        <v>46307</v>
      </c>
      <c r="W4" s="102">
        <f>V4+3</f>
        <v>46310</v>
      </c>
      <c r="X4" s="7"/>
      <c r="AC4" s="9"/>
      <c r="AD4" s="10"/>
      <c r="AE4" s="11">
        <f>'Choix multiple hebdo Soir'!AI3</f>
        <v>46314</v>
      </c>
      <c r="AF4" s="102">
        <f>AE4+3</f>
        <v>46317</v>
      </c>
      <c r="AG4" s="7"/>
      <c r="AL4" s="9"/>
      <c r="AM4" s="10"/>
      <c r="AN4" s="11">
        <f>'Choix multiple hebdo Soir'!AS3</f>
        <v>46321</v>
      </c>
      <c r="AO4" s="102">
        <f>AN4+3</f>
        <v>46324</v>
      </c>
      <c r="AP4" s="7"/>
    </row>
    <row r="5" spans="1:44" ht="18" customHeight="1" x14ac:dyDescent="0.25">
      <c r="B5" s="12"/>
      <c r="C5" s="13"/>
      <c r="D5" s="13"/>
      <c r="E5" s="13"/>
      <c r="F5" s="14"/>
      <c r="K5" s="12"/>
      <c r="L5" s="13"/>
      <c r="M5" s="13"/>
      <c r="N5" s="13"/>
      <c r="O5" s="14"/>
      <c r="T5" s="12"/>
      <c r="U5" s="13"/>
      <c r="V5" s="13"/>
      <c r="W5" s="13"/>
      <c r="X5" s="14"/>
      <c r="AC5" s="12"/>
      <c r="AD5" s="13"/>
      <c r="AE5" s="13"/>
      <c r="AF5" s="13"/>
      <c r="AG5" s="14"/>
      <c r="AL5" s="12"/>
      <c r="AM5" s="13"/>
      <c r="AN5" s="13"/>
      <c r="AO5" s="13"/>
      <c r="AP5" s="14"/>
    </row>
    <row r="6" spans="1:44" ht="18" customHeight="1" x14ac:dyDescent="0.25">
      <c r="B6" s="366" t="s">
        <v>234</v>
      </c>
      <c r="C6" s="366"/>
      <c r="D6" s="366"/>
      <c r="E6" s="366"/>
      <c r="F6" s="366"/>
      <c r="K6" s="366" t="s">
        <v>234</v>
      </c>
      <c r="L6" s="366"/>
      <c r="M6" s="366"/>
      <c r="N6" s="366"/>
      <c r="O6" s="366"/>
      <c r="T6" s="366" t="s">
        <v>234</v>
      </c>
      <c r="U6" s="366"/>
      <c r="V6" s="366"/>
      <c r="W6" s="366"/>
      <c r="X6" s="366"/>
      <c r="AC6" s="366" t="s">
        <v>234</v>
      </c>
      <c r="AD6" s="366"/>
      <c r="AE6" s="366"/>
      <c r="AF6" s="366"/>
      <c r="AG6" s="366"/>
      <c r="AL6" s="366" t="s">
        <v>234</v>
      </c>
      <c r="AM6" s="366"/>
      <c r="AN6" s="366"/>
      <c r="AO6" s="366"/>
      <c r="AP6" s="366"/>
    </row>
    <row r="7" spans="1:44" ht="30" customHeight="1" x14ac:dyDescent="0.25">
      <c r="B7" s="367"/>
      <c r="C7" s="367"/>
      <c r="D7" s="367"/>
      <c r="E7" s="367"/>
      <c r="F7" s="367"/>
      <c r="K7" s="367"/>
      <c r="L7" s="367"/>
      <c r="M7" s="367"/>
      <c r="N7" s="367"/>
      <c r="O7" s="367"/>
      <c r="T7" s="367"/>
      <c r="U7" s="367"/>
      <c r="V7" s="367"/>
      <c r="W7" s="367"/>
      <c r="X7" s="367"/>
      <c r="AC7" s="367"/>
      <c r="AD7" s="367"/>
      <c r="AE7" s="367"/>
      <c r="AF7" s="367"/>
      <c r="AG7" s="367"/>
      <c r="AL7" s="367"/>
      <c r="AM7" s="367"/>
      <c r="AN7" s="367"/>
      <c r="AO7" s="367"/>
      <c r="AP7" s="367"/>
    </row>
    <row r="8" spans="1:44" ht="28.5" customHeight="1" x14ac:dyDescent="0.25">
      <c r="C8" s="103"/>
      <c r="D8" s="104" t="s">
        <v>29</v>
      </c>
      <c r="E8" s="103"/>
      <c r="M8" s="104" t="s">
        <v>29</v>
      </c>
      <c r="V8" s="104" t="s">
        <v>29</v>
      </c>
      <c r="AE8" s="104" t="s">
        <v>29</v>
      </c>
      <c r="AN8" s="104" t="s">
        <v>29</v>
      </c>
    </row>
    <row r="9" spans="1:44" x14ac:dyDescent="0.25">
      <c r="A9" s="15"/>
      <c r="B9" s="16"/>
      <c r="C9" s="16"/>
      <c r="D9" s="16"/>
      <c r="E9" s="16"/>
      <c r="F9" s="16"/>
      <c r="J9" s="15"/>
      <c r="K9" s="16"/>
      <c r="L9" s="16"/>
      <c r="M9" s="16"/>
      <c r="N9" s="16"/>
      <c r="O9" s="16"/>
      <c r="S9" s="15"/>
      <c r="T9" s="16"/>
      <c r="U9" s="16"/>
      <c r="V9" s="16"/>
      <c r="W9" s="16"/>
      <c r="X9" s="16"/>
      <c r="AB9" s="15"/>
      <c r="AC9" s="16"/>
      <c r="AD9" s="16"/>
      <c r="AE9" s="16"/>
      <c r="AF9" s="16"/>
      <c r="AG9" s="16"/>
      <c r="AK9" s="15"/>
      <c r="AL9" s="16"/>
      <c r="AM9" s="16"/>
      <c r="AN9" s="16"/>
      <c r="AO9" s="16"/>
      <c r="AP9" s="16"/>
    </row>
    <row r="10" spans="1:44" ht="15.6" x14ac:dyDescent="0.3">
      <c r="A10" s="17"/>
      <c r="B10" s="18"/>
      <c r="C10" s="18"/>
      <c r="D10" s="18"/>
      <c r="E10" s="18"/>
      <c r="F10" s="18"/>
      <c r="G10" s="8"/>
      <c r="H10" s="8"/>
      <c r="J10" s="17"/>
      <c r="K10" s="18"/>
      <c r="L10" s="18"/>
      <c r="M10" s="18"/>
      <c r="N10" s="18"/>
      <c r="O10" s="18"/>
      <c r="P10" s="8"/>
      <c r="Q10" s="8"/>
      <c r="S10" s="17"/>
      <c r="T10" s="18"/>
      <c r="U10" s="18"/>
      <c r="V10" s="18"/>
      <c r="W10" s="18"/>
      <c r="X10" s="18"/>
      <c r="Y10" s="8"/>
      <c r="Z10" s="8"/>
      <c r="AB10" s="17"/>
      <c r="AC10" s="18"/>
      <c r="AD10" s="18"/>
      <c r="AE10" s="18"/>
      <c r="AF10" s="18"/>
      <c r="AG10" s="18"/>
      <c r="AH10" s="8"/>
      <c r="AI10" s="8"/>
      <c r="AK10" s="17"/>
      <c r="AL10" s="18"/>
      <c r="AM10" s="18"/>
      <c r="AN10" s="18"/>
      <c r="AO10" s="18"/>
      <c r="AP10" s="18"/>
      <c r="AQ10" s="8"/>
      <c r="AR10" s="8"/>
    </row>
    <row r="11" spans="1:44" x14ac:dyDescent="0.25">
      <c r="A11" s="19"/>
      <c r="B11" s="20"/>
      <c r="C11" s="20"/>
      <c r="D11" s="20"/>
      <c r="E11" s="20"/>
      <c r="F11" s="20"/>
      <c r="G11" s="8"/>
      <c r="H11" s="8"/>
      <c r="J11" s="19"/>
      <c r="K11" s="20"/>
      <c r="L11" s="20"/>
      <c r="M11" s="20"/>
      <c r="N11" s="20"/>
      <c r="O11" s="20"/>
      <c r="P11" s="8"/>
      <c r="Q11" s="8"/>
      <c r="S11" s="19"/>
      <c r="T11" s="20"/>
      <c r="U11" s="20"/>
      <c r="V11" s="20"/>
      <c r="W11" s="20"/>
      <c r="X11" s="20"/>
      <c r="Y11" s="8"/>
      <c r="Z11" s="8"/>
      <c r="AB11" s="19"/>
      <c r="AC11" s="20"/>
      <c r="AD11" s="20"/>
      <c r="AE11" s="20"/>
      <c r="AF11" s="20"/>
      <c r="AG11" s="20"/>
      <c r="AH11" s="8"/>
      <c r="AI11" s="8"/>
      <c r="AK11" s="19"/>
      <c r="AL11" s="20"/>
      <c r="AM11" s="20"/>
      <c r="AN11" s="20"/>
      <c r="AO11" s="20"/>
      <c r="AP11" s="20"/>
      <c r="AQ11" s="8"/>
      <c r="AR11" s="8"/>
    </row>
    <row r="12" spans="1:44" s="24" customFormat="1" ht="15" customHeight="1" x14ac:dyDescent="0.25">
      <c r="A12" s="21"/>
      <c r="B12" s="22"/>
      <c r="C12" s="23"/>
      <c r="D12" s="23"/>
      <c r="E12" s="23"/>
      <c r="F12" s="23"/>
      <c r="G12" s="28"/>
      <c r="H12" s="28"/>
      <c r="J12" s="21"/>
      <c r="K12" s="22"/>
      <c r="L12" s="23"/>
      <c r="M12" s="23"/>
      <c r="N12" s="23"/>
      <c r="O12" s="23"/>
      <c r="P12" s="28"/>
      <c r="Q12" s="28"/>
      <c r="S12" s="21"/>
      <c r="T12" s="22"/>
      <c r="U12" s="23"/>
      <c r="V12" s="23"/>
      <c r="W12" s="23"/>
      <c r="X12" s="23"/>
      <c r="Y12" s="28"/>
      <c r="Z12" s="28"/>
      <c r="AB12" s="21"/>
      <c r="AC12" s="22"/>
      <c r="AD12" s="23"/>
      <c r="AE12" s="23"/>
      <c r="AF12" s="23"/>
      <c r="AG12" s="23"/>
      <c r="AH12" s="28"/>
      <c r="AI12" s="28"/>
      <c r="AK12" s="21"/>
      <c r="AL12" s="22"/>
      <c r="AM12" s="23"/>
      <c r="AN12" s="23"/>
      <c r="AO12" s="23"/>
      <c r="AP12" s="23"/>
      <c r="AQ12" s="28"/>
      <c r="AR12" s="28"/>
    </row>
    <row r="13" spans="1:44" s="26" customFormat="1" ht="45" customHeight="1" x14ac:dyDescent="0.25">
      <c r="A13" s="67"/>
      <c r="B13" s="69"/>
      <c r="C13" s="69"/>
      <c r="D13" s="69"/>
      <c r="E13" s="69"/>
      <c r="F13" s="69"/>
      <c r="G13" s="400" t="s">
        <v>239</v>
      </c>
      <c r="H13" s="401"/>
      <c r="J13" s="67"/>
      <c r="K13" s="69"/>
      <c r="L13" s="69"/>
      <c r="M13" s="69"/>
      <c r="N13" s="69"/>
      <c r="O13" s="69"/>
      <c r="P13" s="400" t="s">
        <v>239</v>
      </c>
      <c r="Q13" s="401"/>
      <c r="S13" s="67"/>
      <c r="T13" s="69"/>
      <c r="U13" s="69"/>
      <c r="V13" s="69"/>
      <c r="W13" s="69"/>
      <c r="X13" s="69"/>
      <c r="Y13" s="400" t="s">
        <v>239</v>
      </c>
      <c r="Z13" s="401"/>
      <c r="AB13" s="67"/>
      <c r="AC13" s="101"/>
      <c r="AD13" s="69"/>
      <c r="AE13" s="69"/>
      <c r="AF13" s="69"/>
      <c r="AG13" s="69"/>
      <c r="AH13" s="400" t="s">
        <v>239</v>
      </c>
      <c r="AI13" s="401"/>
      <c r="AK13" s="67"/>
      <c r="AL13" s="101"/>
      <c r="AM13" s="69"/>
      <c r="AN13" s="69"/>
      <c r="AO13" s="69"/>
      <c r="AP13" s="69"/>
      <c r="AQ13" s="400" t="s">
        <v>239</v>
      </c>
      <c r="AR13" s="401"/>
    </row>
    <row r="14" spans="1:44" s="24" customFormat="1" ht="45" customHeight="1" x14ac:dyDescent="0.25">
      <c r="A14" s="27"/>
      <c r="B14" s="71"/>
      <c r="C14" s="72"/>
      <c r="D14" s="72"/>
      <c r="E14" s="72"/>
      <c r="F14" s="110"/>
      <c r="G14" s="390"/>
      <c r="H14" s="390"/>
      <c r="J14" s="27"/>
      <c r="K14" s="71"/>
      <c r="L14" s="72"/>
      <c r="M14" s="72"/>
      <c r="N14" s="72"/>
      <c r="O14" s="110"/>
      <c r="P14" s="390"/>
      <c r="Q14" s="390"/>
      <c r="S14" s="27"/>
      <c r="T14" s="71"/>
      <c r="U14" s="72"/>
      <c r="V14" s="72"/>
      <c r="W14" s="72"/>
      <c r="X14" s="110"/>
      <c r="Y14" s="390"/>
      <c r="Z14" s="390"/>
      <c r="AB14" s="27"/>
      <c r="AC14" s="71"/>
      <c r="AD14" s="72"/>
      <c r="AE14" s="72"/>
      <c r="AF14" s="72"/>
      <c r="AG14" s="110"/>
      <c r="AH14" s="390"/>
      <c r="AI14" s="390"/>
      <c r="AK14" s="27"/>
      <c r="AL14" s="71"/>
      <c r="AM14" s="72"/>
      <c r="AN14" s="72"/>
      <c r="AO14" s="72"/>
      <c r="AP14" s="110"/>
      <c r="AQ14" s="390"/>
      <c r="AR14" s="390"/>
    </row>
    <row r="15" spans="1:44" s="24" customFormat="1" ht="45" customHeight="1" x14ac:dyDescent="0.25">
      <c r="A15" s="27"/>
      <c r="B15" s="71"/>
      <c r="C15" s="72"/>
      <c r="D15" s="72"/>
      <c r="E15" s="72"/>
      <c r="F15" s="110"/>
      <c r="G15" s="401" t="s">
        <v>235</v>
      </c>
      <c r="H15" s="401"/>
      <c r="J15" s="27"/>
      <c r="K15" s="71"/>
      <c r="L15" s="72"/>
      <c r="M15" s="72"/>
      <c r="N15" s="72"/>
      <c r="O15" s="110"/>
      <c r="P15" s="401" t="s">
        <v>235</v>
      </c>
      <c r="Q15" s="401"/>
      <c r="S15" s="27"/>
      <c r="T15" s="71"/>
      <c r="U15" s="72"/>
      <c r="V15" s="72"/>
      <c r="W15" s="72"/>
      <c r="X15" s="110"/>
      <c r="Y15" s="401" t="s">
        <v>235</v>
      </c>
      <c r="Z15" s="401"/>
      <c r="AB15" s="27"/>
      <c r="AC15" s="71"/>
      <c r="AD15" s="72"/>
      <c r="AE15" s="72"/>
      <c r="AF15" s="72"/>
      <c r="AG15" s="110"/>
      <c r="AH15" s="401" t="s">
        <v>235</v>
      </c>
      <c r="AI15" s="401"/>
      <c r="AK15" s="27"/>
      <c r="AL15" s="71"/>
      <c r="AM15" s="72"/>
      <c r="AN15" s="72"/>
      <c r="AO15" s="72"/>
      <c r="AP15" s="110"/>
      <c r="AQ15" s="401" t="s">
        <v>235</v>
      </c>
      <c r="AR15" s="401"/>
    </row>
    <row r="16" spans="1:44" s="24" customFormat="1" ht="45" customHeight="1" x14ac:dyDescent="0.25">
      <c r="A16" s="27"/>
      <c r="B16" s="71"/>
      <c r="C16" s="72"/>
      <c r="D16" s="72"/>
      <c r="E16" s="72"/>
      <c r="F16" s="110"/>
      <c r="G16" s="390"/>
      <c r="H16" s="390"/>
      <c r="J16" s="27"/>
      <c r="K16" s="71"/>
      <c r="L16" s="72"/>
      <c r="M16" s="72"/>
      <c r="N16" s="72"/>
      <c r="O16" s="110"/>
      <c r="P16" s="390"/>
      <c r="Q16" s="390"/>
      <c r="S16" s="27"/>
      <c r="T16" s="71"/>
      <c r="U16" s="72"/>
      <c r="V16" s="72"/>
      <c r="W16" s="72"/>
      <c r="X16" s="110"/>
      <c r="Y16" s="390"/>
      <c r="Z16" s="390"/>
      <c r="AB16" s="27"/>
      <c r="AC16" s="71"/>
      <c r="AD16" s="72"/>
      <c r="AE16" s="72"/>
      <c r="AF16" s="72"/>
      <c r="AG16" s="110"/>
      <c r="AH16" s="390"/>
      <c r="AI16" s="390"/>
      <c r="AK16" s="27"/>
      <c r="AL16" s="71"/>
      <c r="AM16" s="72"/>
      <c r="AN16" s="72"/>
      <c r="AO16" s="72"/>
      <c r="AP16" s="110"/>
      <c r="AQ16" s="390"/>
      <c r="AR16" s="390"/>
    </row>
    <row r="17" spans="1:44" s="24" customFormat="1" ht="15" customHeight="1" x14ac:dyDescent="0.25">
      <c r="A17" s="30"/>
      <c r="B17" s="73"/>
      <c r="C17" s="74"/>
      <c r="D17" s="74"/>
      <c r="E17" s="74"/>
      <c r="F17" s="74"/>
      <c r="G17" s="402" t="s">
        <v>240</v>
      </c>
      <c r="H17" s="403"/>
      <c r="J17" s="30"/>
      <c r="K17" s="73"/>
      <c r="L17" s="74"/>
      <c r="M17" s="74"/>
      <c r="N17" s="74"/>
      <c r="O17" s="74"/>
      <c r="P17" s="402" t="s">
        <v>240</v>
      </c>
      <c r="Q17" s="403"/>
      <c r="S17" s="30"/>
      <c r="T17" s="73"/>
      <c r="U17" s="74"/>
      <c r="V17" s="74"/>
      <c r="W17" s="74"/>
      <c r="X17" s="74"/>
      <c r="Y17" s="402" t="s">
        <v>240</v>
      </c>
      <c r="Z17" s="403"/>
      <c r="AB17" s="30"/>
      <c r="AC17" s="73"/>
      <c r="AD17" s="74"/>
      <c r="AE17" s="74"/>
      <c r="AF17" s="74"/>
      <c r="AG17" s="74"/>
      <c r="AH17" s="402" t="s">
        <v>240</v>
      </c>
      <c r="AI17" s="403"/>
      <c r="AK17" s="30"/>
      <c r="AL17" s="73"/>
      <c r="AM17" s="74"/>
      <c r="AN17" s="74"/>
      <c r="AO17" s="74"/>
      <c r="AP17" s="74"/>
      <c r="AQ17" s="402" t="s">
        <v>240</v>
      </c>
      <c r="AR17" s="403"/>
    </row>
    <row r="18" spans="1:44" s="24" customFormat="1" ht="15" customHeight="1" x14ac:dyDescent="0.25">
      <c r="A18" s="21"/>
      <c r="B18" s="75"/>
      <c r="C18" s="76"/>
      <c r="D18" s="76"/>
      <c r="E18" s="76"/>
      <c r="F18" s="76"/>
      <c r="G18" s="402"/>
      <c r="H18" s="403"/>
      <c r="J18" s="21"/>
      <c r="K18" s="75"/>
      <c r="L18" s="76"/>
      <c r="M18" s="76"/>
      <c r="N18" s="76"/>
      <c r="O18" s="76"/>
      <c r="P18" s="402"/>
      <c r="Q18" s="403"/>
      <c r="S18" s="21"/>
      <c r="T18" s="75"/>
      <c r="U18" s="76"/>
      <c r="V18" s="76"/>
      <c r="W18" s="76"/>
      <c r="X18" s="76"/>
      <c r="Y18" s="402"/>
      <c r="Z18" s="403"/>
      <c r="AB18" s="21"/>
      <c r="AC18" s="75"/>
      <c r="AD18" s="76"/>
      <c r="AE18" s="76"/>
      <c r="AF18" s="76"/>
      <c r="AG18" s="76"/>
      <c r="AH18" s="402"/>
      <c r="AI18" s="403"/>
      <c r="AK18" s="21"/>
      <c r="AL18" s="75"/>
      <c r="AM18" s="76"/>
      <c r="AN18" s="76"/>
      <c r="AO18" s="76"/>
      <c r="AP18" s="76"/>
      <c r="AQ18" s="402"/>
      <c r="AR18" s="403"/>
    </row>
    <row r="19" spans="1:44" s="26" customFormat="1" ht="45" customHeight="1" x14ac:dyDescent="0.25">
      <c r="A19" s="67"/>
      <c r="B19" s="70"/>
      <c r="C19" s="70"/>
      <c r="D19" s="70"/>
      <c r="E19" s="70"/>
      <c r="F19" s="70"/>
      <c r="G19" s="398"/>
      <c r="H19" s="399"/>
      <c r="J19" s="67"/>
      <c r="K19" s="70"/>
      <c r="L19" s="70"/>
      <c r="M19" s="70"/>
      <c r="N19" s="70"/>
      <c r="O19" s="70"/>
      <c r="P19" s="398"/>
      <c r="Q19" s="399"/>
      <c r="S19" s="67"/>
      <c r="T19" s="70"/>
      <c r="U19" s="70"/>
      <c r="V19" s="70"/>
      <c r="W19" s="70"/>
      <c r="X19" s="70"/>
      <c r="Y19" s="398"/>
      <c r="Z19" s="399"/>
      <c r="AB19" s="67"/>
      <c r="AC19" s="70"/>
      <c r="AD19" s="70"/>
      <c r="AE19" s="70"/>
      <c r="AF19" s="70"/>
      <c r="AG19" s="70"/>
      <c r="AH19" s="398"/>
      <c r="AI19" s="399"/>
      <c r="AK19" s="67"/>
      <c r="AL19" s="70"/>
      <c r="AM19" s="70"/>
      <c r="AN19" s="70"/>
      <c r="AO19" s="70"/>
      <c r="AP19" s="70"/>
      <c r="AQ19" s="398"/>
      <c r="AR19" s="399"/>
    </row>
    <row r="20" spans="1:44" s="24" customFormat="1" ht="50.25" customHeight="1" x14ac:dyDescent="0.25">
      <c r="A20" s="27"/>
      <c r="B20" s="77"/>
      <c r="C20" s="72"/>
      <c r="D20" s="72"/>
      <c r="E20" s="72"/>
      <c r="F20" s="110"/>
      <c r="G20" s="404" t="s">
        <v>245</v>
      </c>
      <c r="H20" s="405"/>
      <c r="J20" s="27"/>
      <c r="K20" s="77"/>
      <c r="L20" s="77"/>
      <c r="M20" s="77"/>
      <c r="N20" s="77"/>
      <c r="O20" s="110"/>
      <c r="P20" s="404" t="s">
        <v>245</v>
      </c>
      <c r="Q20" s="405"/>
      <c r="S20" s="27"/>
      <c r="T20" s="77"/>
      <c r="U20" s="77"/>
      <c r="V20" s="77"/>
      <c r="W20" s="77"/>
      <c r="X20" s="110"/>
      <c r="Y20" s="404" t="s">
        <v>245</v>
      </c>
      <c r="Z20" s="405"/>
      <c r="AB20" s="27"/>
      <c r="AC20" s="77"/>
      <c r="AD20" s="77"/>
      <c r="AE20" s="77"/>
      <c r="AF20" s="77"/>
      <c r="AG20" s="110"/>
      <c r="AH20" s="404" t="s">
        <v>245</v>
      </c>
      <c r="AI20" s="405"/>
      <c r="AK20" s="27"/>
      <c r="AL20" s="77"/>
      <c r="AM20" s="77"/>
      <c r="AN20" s="77"/>
      <c r="AO20" s="77"/>
      <c r="AP20" s="110"/>
      <c r="AQ20" s="404" t="s">
        <v>245</v>
      </c>
      <c r="AR20" s="405"/>
    </row>
    <row r="21" spans="1:44" s="24" customFormat="1" ht="45" customHeight="1" x14ac:dyDescent="0.25">
      <c r="A21" s="27"/>
      <c r="B21" s="77"/>
      <c r="C21" s="72"/>
      <c r="D21" s="72"/>
      <c r="E21" s="72"/>
      <c r="F21" s="110"/>
      <c r="G21" s="410" t="s">
        <v>246</v>
      </c>
      <c r="H21" s="411"/>
      <c r="J21" s="27"/>
      <c r="K21" s="77"/>
      <c r="L21" s="77"/>
      <c r="M21" s="77"/>
      <c r="N21" s="77"/>
      <c r="O21" s="110"/>
      <c r="P21" s="410" t="s">
        <v>246</v>
      </c>
      <c r="Q21" s="411"/>
      <c r="S21" s="27"/>
      <c r="T21" s="77"/>
      <c r="U21" s="77"/>
      <c r="V21" s="77"/>
      <c r="W21" s="77"/>
      <c r="X21" s="110"/>
      <c r="Y21" s="410" t="s">
        <v>246</v>
      </c>
      <c r="Z21" s="411"/>
      <c r="AB21" s="27"/>
      <c r="AC21" s="77"/>
      <c r="AD21" s="77"/>
      <c r="AE21" s="77"/>
      <c r="AF21" s="77"/>
      <c r="AG21" s="110"/>
      <c r="AH21" s="410" t="s">
        <v>246</v>
      </c>
      <c r="AI21" s="411"/>
      <c r="AK21" s="27"/>
      <c r="AL21" s="77"/>
      <c r="AM21" s="77"/>
      <c r="AN21" s="77"/>
      <c r="AO21" s="77"/>
      <c r="AP21" s="110"/>
      <c r="AQ21" s="410" t="s">
        <v>246</v>
      </c>
      <c r="AR21" s="411"/>
    </row>
    <row r="22" spans="1:44" s="24" customFormat="1" ht="15" customHeight="1" x14ac:dyDescent="0.25">
      <c r="A22" s="30"/>
      <c r="B22" s="78"/>
      <c r="C22" s="74"/>
      <c r="D22" s="74"/>
      <c r="E22" s="74"/>
      <c r="F22" s="74"/>
      <c r="G22" s="108"/>
      <c r="H22" s="109"/>
      <c r="J22" s="30"/>
      <c r="K22" s="78"/>
      <c r="L22" s="74"/>
      <c r="M22" s="74"/>
      <c r="N22" s="74"/>
      <c r="O22" s="74"/>
      <c r="P22" s="108"/>
      <c r="Q22" s="109"/>
      <c r="S22" s="30"/>
      <c r="T22" s="78"/>
      <c r="U22" s="74"/>
      <c r="V22" s="74"/>
      <c r="W22" s="74"/>
      <c r="X22" s="74"/>
      <c r="Y22" s="108"/>
      <c r="Z22" s="109"/>
      <c r="AB22" s="30"/>
      <c r="AC22" s="78"/>
      <c r="AD22" s="74"/>
      <c r="AE22" s="74"/>
      <c r="AF22" s="74"/>
      <c r="AG22" s="74"/>
      <c r="AH22" s="108"/>
      <c r="AI22" s="109"/>
      <c r="AK22" s="30"/>
      <c r="AL22" s="78"/>
      <c r="AM22" s="74"/>
      <c r="AN22" s="74"/>
      <c r="AO22" s="74"/>
      <c r="AP22" s="74"/>
      <c r="AQ22" s="108"/>
      <c r="AR22" s="109"/>
    </row>
    <row r="23" spans="1:44" s="24" customFormat="1" ht="15" customHeight="1" x14ac:dyDescent="0.25">
      <c r="A23" s="21"/>
      <c r="B23" s="75"/>
      <c r="C23" s="76"/>
      <c r="D23" s="76"/>
      <c r="E23" s="76"/>
      <c r="F23" s="76"/>
      <c r="G23" s="108"/>
      <c r="H23" s="109"/>
      <c r="J23" s="21"/>
      <c r="K23" s="75"/>
      <c r="L23" s="76"/>
      <c r="M23" s="76"/>
      <c r="N23" s="76"/>
      <c r="O23" s="76"/>
      <c r="P23" s="108"/>
      <c r="Q23" s="109"/>
      <c r="S23" s="21"/>
      <c r="T23" s="75"/>
      <c r="U23" s="76"/>
      <c r="V23" s="76"/>
      <c r="W23" s="76"/>
      <c r="X23" s="76"/>
      <c r="Y23" s="108"/>
      <c r="Z23" s="109"/>
      <c r="AB23" s="21"/>
      <c r="AC23" s="75"/>
      <c r="AD23" s="76"/>
      <c r="AE23" s="76"/>
      <c r="AF23" s="76"/>
      <c r="AG23" s="76"/>
      <c r="AH23" s="108"/>
      <c r="AI23" s="109"/>
      <c r="AK23" s="21"/>
      <c r="AL23" s="75"/>
      <c r="AM23" s="76"/>
      <c r="AN23" s="76"/>
      <c r="AO23" s="76"/>
      <c r="AP23" s="76"/>
      <c r="AQ23" s="108"/>
      <c r="AR23" s="109"/>
    </row>
    <row r="24" spans="1:44" s="43" customFormat="1" ht="45" customHeight="1" x14ac:dyDescent="0.25">
      <c r="A24" s="79"/>
      <c r="B24" s="80"/>
      <c r="C24" s="81"/>
      <c r="D24" s="81"/>
      <c r="E24" s="81"/>
      <c r="F24" s="81"/>
      <c r="G24" s="408" t="s">
        <v>242</v>
      </c>
      <c r="H24" s="409"/>
      <c r="J24" s="79"/>
      <c r="K24" s="80"/>
      <c r="L24" s="81"/>
      <c r="M24" s="81"/>
      <c r="N24" s="81"/>
      <c r="O24" s="81"/>
      <c r="P24" s="408" t="s">
        <v>242</v>
      </c>
      <c r="Q24" s="409"/>
      <c r="S24" s="79"/>
      <c r="T24" s="80"/>
      <c r="U24" s="81"/>
      <c r="V24" s="81"/>
      <c r="W24" s="81"/>
      <c r="X24" s="81"/>
      <c r="Y24" s="408" t="s">
        <v>242</v>
      </c>
      <c r="Z24" s="409"/>
      <c r="AB24" s="79"/>
      <c r="AC24" s="80"/>
      <c r="AD24" s="81"/>
      <c r="AE24" s="81"/>
      <c r="AF24" s="81"/>
      <c r="AG24" s="81"/>
      <c r="AH24" s="408" t="s">
        <v>242</v>
      </c>
      <c r="AI24" s="409"/>
      <c r="AK24" s="79"/>
      <c r="AL24" s="80"/>
      <c r="AM24" s="81"/>
      <c r="AN24" s="81"/>
      <c r="AO24" s="81"/>
      <c r="AP24" s="81"/>
      <c r="AQ24" s="408" t="s">
        <v>242</v>
      </c>
      <c r="AR24" s="409"/>
    </row>
    <row r="25" spans="1:44" s="24" customFormat="1" ht="45" customHeight="1" x14ac:dyDescent="0.25">
      <c r="A25" s="27"/>
      <c r="B25" s="77"/>
      <c r="C25" s="72"/>
      <c r="D25" s="72"/>
      <c r="E25" s="72"/>
      <c r="F25" s="110"/>
      <c r="G25" s="28"/>
      <c r="H25" s="28"/>
      <c r="J25" s="27"/>
      <c r="K25" s="77"/>
      <c r="L25" s="72"/>
      <c r="M25" s="72"/>
      <c r="N25" s="72"/>
      <c r="O25" s="110"/>
      <c r="P25" s="28"/>
      <c r="Q25" s="28"/>
      <c r="S25" s="27"/>
      <c r="T25" s="77"/>
      <c r="U25" s="72"/>
      <c r="V25" s="72"/>
      <c r="W25" s="72"/>
      <c r="X25" s="110"/>
      <c r="Y25" s="28"/>
      <c r="Z25" s="28"/>
      <c r="AB25" s="27"/>
      <c r="AC25" s="77"/>
      <c r="AD25" s="72"/>
      <c r="AE25" s="72"/>
      <c r="AF25" s="72"/>
      <c r="AG25" s="110"/>
      <c r="AH25" s="28"/>
      <c r="AI25" s="28"/>
      <c r="AK25" s="27"/>
      <c r="AL25" s="77"/>
      <c r="AM25" s="72"/>
      <c r="AN25" s="72"/>
      <c r="AO25" s="72"/>
      <c r="AP25" s="110"/>
      <c r="AQ25" s="28"/>
      <c r="AR25" s="28"/>
    </row>
    <row r="26" spans="1:44" s="24" customFormat="1" ht="45" customHeight="1" x14ac:dyDescent="0.25">
      <c r="A26" s="27"/>
      <c r="B26" s="77"/>
      <c r="C26" s="72"/>
      <c r="D26" s="72"/>
      <c r="E26" s="72"/>
      <c r="F26" s="110"/>
      <c r="G26" s="406" t="s">
        <v>237</v>
      </c>
      <c r="H26" s="407"/>
      <c r="J26" s="27"/>
      <c r="K26" s="77"/>
      <c r="L26" s="72"/>
      <c r="M26" s="72"/>
      <c r="N26" s="72"/>
      <c r="O26" s="110"/>
      <c r="P26" s="406" t="s">
        <v>237</v>
      </c>
      <c r="Q26" s="407"/>
      <c r="S26" s="27"/>
      <c r="T26" s="77"/>
      <c r="U26" s="72"/>
      <c r="V26" s="72"/>
      <c r="W26" s="72"/>
      <c r="X26" s="110"/>
      <c r="Y26" s="406" t="s">
        <v>237</v>
      </c>
      <c r="Z26" s="407"/>
      <c r="AB26" s="27"/>
      <c r="AC26" s="77"/>
      <c r="AD26" s="72"/>
      <c r="AE26" s="72"/>
      <c r="AF26" s="72"/>
      <c r="AG26" s="110"/>
      <c r="AH26" s="406" t="s">
        <v>237</v>
      </c>
      <c r="AI26" s="407"/>
      <c r="AK26" s="27"/>
      <c r="AL26" s="77"/>
      <c r="AM26" s="72"/>
      <c r="AN26" s="72"/>
      <c r="AO26" s="72"/>
      <c r="AP26" s="110"/>
      <c r="AQ26" s="406" t="s">
        <v>237</v>
      </c>
      <c r="AR26" s="407"/>
    </row>
    <row r="27" spans="1:44" s="24" customFormat="1" ht="15" customHeight="1" x14ac:dyDescent="0.25">
      <c r="A27" s="30"/>
      <c r="B27" s="78"/>
      <c r="C27" s="74"/>
      <c r="D27" s="74"/>
      <c r="E27" s="74"/>
      <c r="F27" s="74"/>
      <c r="G27" s="28"/>
      <c r="H27" s="28"/>
      <c r="J27" s="30"/>
      <c r="K27" s="78"/>
      <c r="L27" s="74"/>
      <c r="M27" s="74"/>
      <c r="N27" s="74"/>
      <c r="O27" s="74"/>
      <c r="P27" s="28"/>
      <c r="Q27" s="28"/>
      <c r="S27" s="30"/>
      <c r="T27" s="78"/>
      <c r="U27" s="74"/>
      <c r="V27" s="74"/>
      <c r="W27" s="74"/>
      <c r="X27" s="74"/>
      <c r="Y27" s="28"/>
      <c r="Z27" s="28"/>
      <c r="AB27" s="30"/>
      <c r="AC27" s="78"/>
      <c r="AD27" s="74"/>
      <c r="AE27" s="74"/>
      <c r="AF27" s="74"/>
      <c r="AG27" s="74"/>
      <c r="AH27" s="28"/>
      <c r="AI27" s="28"/>
      <c r="AK27" s="30"/>
      <c r="AL27" s="78"/>
      <c r="AM27" s="74"/>
      <c r="AN27" s="74"/>
      <c r="AO27" s="74"/>
      <c r="AP27" s="74"/>
      <c r="AQ27" s="28"/>
      <c r="AR27" s="28"/>
    </row>
    <row r="28" spans="1:44" s="24" customFormat="1" ht="15" customHeight="1" x14ac:dyDescent="0.25">
      <c r="A28" s="21"/>
      <c r="B28" s="82"/>
      <c r="C28" s="76"/>
      <c r="D28" s="76"/>
      <c r="E28" s="76"/>
      <c r="F28" s="76"/>
      <c r="G28" s="394"/>
      <c r="H28" s="395"/>
      <c r="J28" s="21"/>
      <c r="K28" s="82"/>
      <c r="L28" s="76"/>
      <c r="M28" s="76"/>
      <c r="N28" s="76"/>
      <c r="O28" s="76"/>
      <c r="P28" s="394"/>
      <c r="Q28" s="395"/>
      <c r="S28" s="21"/>
      <c r="T28" s="82"/>
      <c r="U28" s="76"/>
      <c r="V28" s="76"/>
      <c r="W28" s="76"/>
      <c r="X28" s="76"/>
      <c r="Y28" s="394"/>
      <c r="Z28" s="395"/>
      <c r="AB28" s="21"/>
      <c r="AC28" s="82"/>
      <c r="AD28" s="76"/>
      <c r="AE28" s="76"/>
      <c r="AF28" s="76"/>
      <c r="AG28" s="76"/>
      <c r="AH28" s="394"/>
      <c r="AI28" s="395"/>
      <c r="AK28" s="21"/>
      <c r="AL28" s="82"/>
      <c r="AM28" s="76"/>
      <c r="AN28" s="76"/>
      <c r="AO28" s="76"/>
      <c r="AP28" s="76"/>
      <c r="AQ28" s="394"/>
      <c r="AR28" s="395"/>
    </row>
    <row r="29" spans="1:44" s="26" customFormat="1" ht="45" customHeight="1" x14ac:dyDescent="0.25">
      <c r="A29" s="67"/>
      <c r="B29" s="68"/>
      <c r="C29" s="69"/>
      <c r="D29" s="69"/>
      <c r="E29" s="69"/>
      <c r="F29" s="69"/>
      <c r="G29" s="51"/>
      <c r="H29" s="51"/>
      <c r="J29" s="67"/>
      <c r="K29" s="68"/>
      <c r="L29" s="69"/>
      <c r="M29" s="69"/>
      <c r="N29" s="69"/>
      <c r="O29" s="69"/>
      <c r="P29" s="51"/>
      <c r="Q29" s="51"/>
      <c r="S29" s="67"/>
      <c r="T29" s="68"/>
      <c r="U29" s="69"/>
      <c r="V29" s="69"/>
      <c r="W29" s="69"/>
      <c r="X29" s="69"/>
      <c r="Y29" s="51"/>
      <c r="Z29" s="51"/>
      <c r="AB29" s="67"/>
      <c r="AC29" s="68"/>
      <c r="AD29" s="69"/>
      <c r="AE29" s="69"/>
      <c r="AF29" s="69"/>
      <c r="AG29" s="69"/>
      <c r="AH29" s="51"/>
      <c r="AI29" s="51"/>
      <c r="AK29" s="67"/>
      <c r="AL29" s="68"/>
      <c r="AM29" s="69"/>
      <c r="AN29" s="69"/>
      <c r="AO29" s="69"/>
      <c r="AP29" s="69"/>
      <c r="AQ29" s="51"/>
      <c r="AR29" s="51"/>
    </row>
    <row r="30" spans="1:44" s="24" customFormat="1" ht="45" customHeight="1" x14ac:dyDescent="0.25">
      <c r="A30" s="27"/>
      <c r="B30" s="71"/>
      <c r="C30" s="72"/>
      <c r="D30" s="72"/>
      <c r="E30" s="72"/>
      <c r="F30" s="110"/>
      <c r="G30" s="408" t="s">
        <v>247</v>
      </c>
      <c r="H30" s="409"/>
      <c r="J30" s="27"/>
      <c r="K30" s="71"/>
      <c r="L30" s="72"/>
      <c r="M30" s="72"/>
      <c r="N30" s="72"/>
      <c r="O30" s="110"/>
      <c r="P30" s="408" t="s">
        <v>247</v>
      </c>
      <c r="Q30" s="409"/>
      <c r="S30" s="27"/>
      <c r="T30" s="71"/>
      <c r="U30" s="72"/>
      <c r="V30" s="72"/>
      <c r="W30" s="72"/>
      <c r="X30" s="110"/>
      <c r="Y30" s="408" t="s">
        <v>247</v>
      </c>
      <c r="Z30" s="409"/>
      <c r="AB30" s="27"/>
      <c r="AC30" s="71"/>
      <c r="AD30" s="72"/>
      <c r="AE30" s="72"/>
      <c r="AF30" s="72"/>
      <c r="AG30" s="110"/>
      <c r="AH30" s="408" t="s">
        <v>247</v>
      </c>
      <c r="AI30" s="409"/>
      <c r="AK30" s="27"/>
      <c r="AL30" s="71"/>
      <c r="AM30" s="72"/>
      <c r="AN30" s="72"/>
      <c r="AO30" s="72"/>
      <c r="AP30" s="110"/>
      <c r="AQ30" s="408" t="s">
        <v>247</v>
      </c>
      <c r="AR30" s="409"/>
    </row>
    <row r="31" spans="1:44" s="24" customFormat="1" ht="45" customHeight="1" x14ac:dyDescent="0.25">
      <c r="A31" s="27"/>
      <c r="B31" s="71"/>
      <c r="C31" s="72"/>
      <c r="D31" s="72"/>
      <c r="E31" s="72"/>
      <c r="F31" s="110"/>
      <c r="G31" s="28"/>
      <c r="H31" s="28"/>
      <c r="J31" s="27"/>
      <c r="K31" s="71"/>
      <c r="L31" s="72"/>
      <c r="M31" s="72"/>
      <c r="N31" s="72"/>
      <c r="O31" s="110"/>
      <c r="P31" s="28"/>
      <c r="Q31" s="28"/>
      <c r="S31" s="27"/>
      <c r="T31" s="71"/>
      <c r="U31" s="72"/>
      <c r="V31" s="72"/>
      <c r="W31" s="72"/>
      <c r="X31" s="110"/>
      <c r="Y31" s="28"/>
      <c r="Z31" s="28"/>
      <c r="AB31" s="27"/>
      <c r="AC31" s="71"/>
      <c r="AD31" s="72"/>
      <c r="AE31" s="72"/>
      <c r="AF31" s="72"/>
      <c r="AG31" s="110"/>
      <c r="AH31" s="28"/>
      <c r="AI31" s="28"/>
      <c r="AK31" s="27"/>
      <c r="AL31" s="71"/>
      <c r="AM31" s="72"/>
      <c r="AN31" s="72"/>
      <c r="AO31" s="72"/>
      <c r="AP31" s="110"/>
      <c r="AQ31" s="28"/>
      <c r="AR31" s="28"/>
    </row>
    <row r="32" spans="1:44" s="24" customFormat="1" ht="15" customHeight="1" x14ac:dyDescent="0.25">
      <c r="A32" s="30"/>
      <c r="B32" s="73"/>
      <c r="C32" s="74"/>
      <c r="D32" s="74"/>
      <c r="E32" s="74"/>
      <c r="F32" s="74"/>
      <c r="G32" s="390"/>
      <c r="H32" s="390"/>
      <c r="J32" s="30"/>
      <c r="K32" s="73"/>
      <c r="L32" s="74"/>
      <c r="M32" s="74"/>
      <c r="N32" s="74"/>
      <c r="O32" s="74"/>
      <c r="P32" s="390"/>
      <c r="Q32" s="390"/>
      <c r="S32" s="30"/>
      <c r="T32" s="73"/>
      <c r="U32" s="74"/>
      <c r="V32" s="74"/>
      <c r="W32" s="74"/>
      <c r="X32" s="74"/>
      <c r="Y32" s="390"/>
      <c r="Z32" s="390"/>
      <c r="AB32" s="30"/>
      <c r="AC32" s="73"/>
      <c r="AD32" s="74"/>
      <c r="AE32" s="74"/>
      <c r="AF32" s="74"/>
      <c r="AG32" s="74"/>
      <c r="AH32" s="390"/>
      <c r="AI32" s="390"/>
      <c r="AK32" s="30"/>
      <c r="AL32" s="73"/>
      <c r="AM32" s="74"/>
      <c r="AN32" s="74"/>
      <c r="AO32" s="74"/>
      <c r="AP32" s="74"/>
      <c r="AQ32" s="390"/>
      <c r="AR32" s="390"/>
    </row>
    <row r="33" spans="1:44" s="24" customFormat="1" ht="15" customHeight="1" x14ac:dyDescent="0.25">
      <c r="A33" s="21"/>
      <c r="B33" s="82"/>
      <c r="C33" s="76"/>
      <c r="D33" s="76"/>
      <c r="E33" s="76"/>
      <c r="F33" s="76"/>
      <c r="G33" s="28"/>
      <c r="H33" s="28"/>
      <c r="J33" s="21"/>
      <c r="K33" s="82"/>
      <c r="L33" s="76"/>
      <c r="M33" s="76"/>
      <c r="N33" s="76"/>
      <c r="O33" s="76"/>
      <c r="P33" s="28"/>
      <c r="Q33" s="28"/>
      <c r="S33" s="21"/>
      <c r="T33" s="82"/>
      <c r="U33" s="76"/>
      <c r="V33" s="76"/>
      <c r="W33" s="76"/>
      <c r="X33" s="76"/>
      <c r="Y33" s="28"/>
      <c r="Z33" s="28"/>
      <c r="AB33" s="21"/>
      <c r="AC33" s="82"/>
      <c r="AD33" s="76"/>
      <c r="AE33" s="76"/>
      <c r="AF33" s="76"/>
      <c r="AG33" s="76"/>
      <c r="AH33" s="28"/>
      <c r="AI33" s="28"/>
      <c r="AK33" s="21"/>
      <c r="AL33" s="82"/>
      <c r="AM33" s="76"/>
      <c r="AN33" s="76"/>
      <c r="AO33" s="76"/>
      <c r="AP33" s="76"/>
      <c r="AQ33" s="28"/>
      <c r="AR33" s="28"/>
    </row>
    <row r="34" spans="1:44" s="26" customFormat="1" ht="45" customHeight="1" x14ac:dyDescent="0.25">
      <c r="A34" s="67"/>
      <c r="B34" s="68"/>
      <c r="C34" s="69"/>
      <c r="D34" s="69"/>
      <c r="E34" s="70"/>
      <c r="F34" s="69"/>
      <c r="G34" s="401" t="s">
        <v>238</v>
      </c>
      <c r="H34" s="401"/>
      <c r="J34" s="67"/>
      <c r="K34" s="68" t="s">
        <v>248</v>
      </c>
      <c r="L34" s="69" t="s">
        <v>249</v>
      </c>
      <c r="M34" s="69" t="s">
        <v>250</v>
      </c>
      <c r="N34" s="70" t="s">
        <v>251</v>
      </c>
      <c r="O34" s="69"/>
      <c r="P34" s="401" t="s">
        <v>238</v>
      </c>
      <c r="Q34" s="401"/>
      <c r="S34" s="67"/>
      <c r="T34" s="68" t="s">
        <v>176</v>
      </c>
      <c r="U34" s="69" t="s">
        <v>252</v>
      </c>
      <c r="V34" s="69" t="s">
        <v>253</v>
      </c>
      <c r="W34" s="70" t="s">
        <v>254</v>
      </c>
      <c r="X34" s="69"/>
      <c r="Y34" s="401" t="s">
        <v>238</v>
      </c>
      <c r="Z34" s="401"/>
      <c r="AB34" s="67"/>
      <c r="AC34" s="68"/>
      <c r="AD34" s="69"/>
      <c r="AE34" s="69"/>
      <c r="AF34" s="70"/>
      <c r="AG34" s="69"/>
      <c r="AH34" s="401" t="s">
        <v>238</v>
      </c>
      <c r="AI34" s="401"/>
      <c r="AK34" s="67"/>
      <c r="AL34" s="68"/>
      <c r="AM34" s="69"/>
      <c r="AN34" s="69"/>
      <c r="AO34" s="70"/>
      <c r="AP34" s="69"/>
      <c r="AQ34" s="401" t="s">
        <v>238</v>
      </c>
      <c r="AR34" s="401"/>
    </row>
    <row r="35" spans="1:44" s="24" customFormat="1" ht="45" customHeight="1" x14ac:dyDescent="0.25">
      <c r="A35" s="27"/>
      <c r="B35" s="71"/>
      <c r="C35" s="72"/>
      <c r="D35" s="72"/>
      <c r="E35" s="72"/>
      <c r="F35" s="110"/>
      <c r="G35" s="28"/>
      <c r="H35" s="28"/>
      <c r="J35" s="27"/>
      <c r="K35" s="71"/>
      <c r="L35" s="72"/>
      <c r="M35" s="72"/>
      <c r="N35" s="72"/>
      <c r="O35" s="110"/>
      <c r="P35" s="28"/>
      <c r="Q35" s="28"/>
      <c r="S35" s="27"/>
      <c r="T35" s="71"/>
      <c r="U35" s="72"/>
      <c r="V35" s="72"/>
      <c r="W35" s="72"/>
      <c r="X35" s="110"/>
      <c r="Y35" s="28"/>
      <c r="Z35" s="28"/>
      <c r="AB35" s="27"/>
      <c r="AC35" s="71"/>
      <c r="AD35" s="72"/>
      <c r="AE35" s="72"/>
      <c r="AF35" s="72"/>
      <c r="AG35" s="110"/>
      <c r="AH35" s="28"/>
      <c r="AI35" s="28"/>
      <c r="AK35" s="27"/>
      <c r="AL35" s="71"/>
      <c r="AM35" s="72"/>
      <c r="AN35" s="72"/>
      <c r="AO35" s="72"/>
      <c r="AP35" s="110"/>
      <c r="AQ35" s="28"/>
      <c r="AR35" s="28"/>
    </row>
    <row r="36" spans="1:44" s="24" customFormat="1" ht="45" customHeight="1" x14ac:dyDescent="0.25">
      <c r="A36" s="27"/>
      <c r="B36" s="71"/>
      <c r="C36" s="72"/>
      <c r="D36" s="72"/>
      <c r="E36" s="72"/>
      <c r="F36" s="110"/>
      <c r="G36" s="28"/>
      <c r="H36" s="28"/>
      <c r="J36" s="27"/>
      <c r="K36" s="71"/>
      <c r="L36" s="72"/>
      <c r="M36" s="72"/>
      <c r="N36" s="72"/>
      <c r="O36" s="110"/>
      <c r="P36" s="28"/>
      <c r="Q36" s="28"/>
      <c r="S36" s="27"/>
      <c r="T36" s="71"/>
      <c r="U36" s="72"/>
      <c r="V36" s="72"/>
      <c r="W36" s="72"/>
      <c r="X36" s="110"/>
      <c r="Y36" s="28"/>
      <c r="Z36" s="28"/>
      <c r="AB36" s="27"/>
      <c r="AC36" s="71"/>
      <c r="AD36" s="72"/>
      <c r="AE36" s="72"/>
      <c r="AF36" s="72"/>
      <c r="AG36" s="110"/>
      <c r="AH36" s="28"/>
      <c r="AI36" s="28"/>
      <c r="AK36" s="27"/>
      <c r="AL36" s="71"/>
      <c r="AM36" s="72"/>
      <c r="AN36" s="72"/>
      <c r="AO36" s="72"/>
      <c r="AP36" s="110"/>
      <c r="AQ36" s="28"/>
      <c r="AR36" s="28"/>
    </row>
    <row r="37" spans="1:44" s="24" customFormat="1" ht="45" customHeight="1" x14ac:dyDescent="0.25">
      <c r="A37" s="27"/>
      <c r="B37" s="71"/>
      <c r="C37" s="72"/>
      <c r="D37" s="72"/>
      <c r="E37" s="72"/>
      <c r="F37" s="110"/>
      <c r="G37" s="408" t="s">
        <v>255</v>
      </c>
      <c r="H37" s="409"/>
      <c r="J37" s="27"/>
      <c r="K37" s="71"/>
      <c r="L37" s="72"/>
      <c r="M37" s="72"/>
      <c r="N37" s="72"/>
      <c r="O37" s="110"/>
      <c r="P37" s="408" t="s">
        <v>255</v>
      </c>
      <c r="Q37" s="409"/>
      <c r="S37" s="27"/>
      <c r="T37" s="71"/>
      <c r="U37" s="72"/>
      <c r="V37" s="72"/>
      <c r="W37" s="72"/>
      <c r="X37" s="110"/>
      <c r="Y37" s="408" t="s">
        <v>255</v>
      </c>
      <c r="Z37" s="409"/>
      <c r="AB37" s="27"/>
      <c r="AC37" s="71"/>
      <c r="AD37" s="72"/>
      <c r="AE37" s="72"/>
      <c r="AF37" s="72"/>
      <c r="AG37" s="110"/>
      <c r="AH37" s="408" t="s">
        <v>255</v>
      </c>
      <c r="AI37" s="409"/>
      <c r="AK37" s="27"/>
      <c r="AL37" s="71"/>
      <c r="AM37" s="72"/>
      <c r="AN37" s="72"/>
      <c r="AO37" s="72"/>
      <c r="AP37" s="110"/>
      <c r="AQ37" s="408" t="s">
        <v>255</v>
      </c>
      <c r="AR37" s="409"/>
    </row>
    <row r="38" spans="1:44" s="24" customFormat="1" ht="15" customHeight="1" x14ac:dyDescent="0.25">
      <c r="A38" s="30"/>
      <c r="B38" s="73"/>
      <c r="C38" s="74"/>
      <c r="D38" s="74"/>
      <c r="E38" s="74"/>
      <c r="F38" s="74"/>
      <c r="G38" s="28"/>
      <c r="H38" s="28"/>
      <c r="J38" s="30"/>
      <c r="K38" s="73"/>
      <c r="L38" s="74"/>
      <c r="M38" s="74"/>
      <c r="N38" s="74"/>
      <c r="O38" s="74"/>
      <c r="P38" s="28"/>
      <c r="Q38" s="28"/>
      <c r="S38" s="30"/>
      <c r="T38" s="73"/>
      <c r="U38" s="74"/>
      <c r="V38" s="74"/>
      <c r="W38" s="74"/>
      <c r="X38" s="74"/>
      <c r="Y38" s="28"/>
      <c r="Z38" s="28"/>
      <c r="AB38" s="30"/>
      <c r="AC38" s="73"/>
      <c r="AD38" s="74"/>
      <c r="AE38" s="74"/>
      <c r="AF38" s="74"/>
      <c r="AG38" s="74"/>
      <c r="AH38" s="28"/>
      <c r="AI38" s="28"/>
      <c r="AK38" s="30"/>
      <c r="AL38" s="73"/>
      <c r="AM38" s="74"/>
      <c r="AN38" s="74"/>
      <c r="AO38" s="74"/>
      <c r="AP38" s="74"/>
      <c r="AQ38" s="28"/>
      <c r="AR38" s="28"/>
    </row>
    <row r="39" spans="1:44" s="24" customFormat="1" x14ac:dyDescent="0.25">
      <c r="B39" s="56"/>
      <c r="C39" s="56"/>
      <c r="D39" s="56"/>
      <c r="E39" s="56"/>
      <c r="F39" s="56"/>
      <c r="K39" s="56"/>
      <c r="L39" s="56"/>
      <c r="M39" s="56"/>
      <c r="N39" s="56"/>
      <c r="O39" s="56"/>
      <c r="T39" s="56"/>
      <c r="U39" s="56"/>
      <c r="V39" s="56"/>
      <c r="W39" s="56"/>
      <c r="X39" s="56"/>
      <c r="AC39" s="56"/>
      <c r="AD39" s="56"/>
      <c r="AE39" s="56"/>
      <c r="AF39" s="56"/>
      <c r="AG39" s="56"/>
      <c r="AL39" s="56"/>
      <c r="AM39" s="56"/>
      <c r="AN39" s="56"/>
      <c r="AO39" s="56"/>
      <c r="AP39" s="56"/>
    </row>
    <row r="40" spans="1:44" s="58" customFormat="1" ht="15.75" customHeight="1" x14ac:dyDescent="0.25">
      <c r="A40" s="57"/>
      <c r="B40" s="364" t="s">
        <v>72</v>
      </c>
      <c r="C40" s="364"/>
      <c r="D40" s="364"/>
      <c r="E40" s="364"/>
      <c r="F40" s="364"/>
      <c r="J40" s="57"/>
      <c r="K40" s="364" t="s">
        <v>72</v>
      </c>
      <c r="L40" s="364"/>
      <c r="M40" s="364"/>
      <c r="N40" s="364"/>
      <c r="O40" s="364"/>
      <c r="S40" s="57"/>
      <c r="T40" s="364" t="s">
        <v>72</v>
      </c>
      <c r="U40" s="364"/>
      <c r="V40" s="364"/>
      <c r="W40" s="364"/>
      <c r="X40" s="364"/>
      <c r="AB40" s="57"/>
      <c r="AC40" s="364" t="s">
        <v>72</v>
      </c>
      <c r="AD40" s="364"/>
      <c r="AE40" s="364"/>
      <c r="AF40" s="364"/>
      <c r="AG40" s="364"/>
      <c r="AK40" s="57"/>
      <c r="AL40" s="364" t="s">
        <v>72</v>
      </c>
      <c r="AM40" s="364"/>
      <c r="AN40" s="364"/>
      <c r="AO40" s="364"/>
      <c r="AP40" s="364"/>
    </row>
    <row r="42" spans="1:44" x14ac:dyDescent="0.25">
      <c r="E42" s="60"/>
      <c r="F42" s="8"/>
      <c r="N42" s="60"/>
      <c r="O42" s="8"/>
      <c r="W42" s="60"/>
      <c r="X42" s="8"/>
      <c r="AF42" s="60"/>
      <c r="AG42" s="8"/>
      <c r="AO42" s="60"/>
      <c r="AP42" s="8"/>
    </row>
  </sheetData>
  <mergeCells count="90">
    <mergeCell ref="B6:F7"/>
    <mergeCell ref="K6:O7"/>
    <mergeCell ref="T6:X7"/>
    <mergeCell ref="AC6:AG7"/>
    <mergeCell ref="AL6:AP7"/>
    <mergeCell ref="P21:Q21"/>
    <mergeCell ref="P24:Q24"/>
    <mergeCell ref="G21:H21"/>
    <mergeCell ref="G24:H24"/>
    <mergeCell ref="B40:F40"/>
    <mergeCell ref="K40:O40"/>
    <mergeCell ref="G34:H34"/>
    <mergeCell ref="P34:Q34"/>
    <mergeCell ref="G37:H37"/>
    <mergeCell ref="P37:Q37"/>
    <mergeCell ref="G30:H30"/>
    <mergeCell ref="P30:Q30"/>
    <mergeCell ref="G26:H26"/>
    <mergeCell ref="P26:Q26"/>
    <mergeCell ref="T40:X40"/>
    <mergeCell ref="AC40:AG40"/>
    <mergeCell ref="AL40:AP40"/>
    <mergeCell ref="AQ21:AR21"/>
    <mergeCell ref="AQ24:AR24"/>
    <mergeCell ref="AH21:AI21"/>
    <mergeCell ref="AH24:AI24"/>
    <mergeCell ref="Y21:Z21"/>
    <mergeCell ref="Y24:Z24"/>
    <mergeCell ref="Y34:Z34"/>
    <mergeCell ref="AH34:AI34"/>
    <mergeCell ref="AQ34:AR34"/>
    <mergeCell ref="Y37:Z37"/>
    <mergeCell ref="AH37:AI37"/>
    <mergeCell ref="AQ37:AR37"/>
    <mergeCell ref="Y30:Z30"/>
    <mergeCell ref="AH30:AI30"/>
    <mergeCell ref="AQ30:AR30"/>
    <mergeCell ref="G32:H32"/>
    <mergeCell ref="P32:Q32"/>
    <mergeCell ref="Y32:Z32"/>
    <mergeCell ref="AH32:AI32"/>
    <mergeCell ref="AQ32:AR32"/>
    <mergeCell ref="Y26:Z26"/>
    <mergeCell ref="AH26:AI26"/>
    <mergeCell ref="AQ26:AR26"/>
    <mergeCell ref="G28:H28"/>
    <mergeCell ref="P28:Q28"/>
    <mergeCell ref="Y28:Z28"/>
    <mergeCell ref="AH28:AI28"/>
    <mergeCell ref="AQ28:AR28"/>
    <mergeCell ref="G20:H20"/>
    <mergeCell ref="P20:Q20"/>
    <mergeCell ref="Y20:Z20"/>
    <mergeCell ref="AH20:AI20"/>
    <mergeCell ref="AQ20:AR20"/>
    <mergeCell ref="G17:H18"/>
    <mergeCell ref="P17:Q18"/>
    <mergeCell ref="Y17:Z18"/>
    <mergeCell ref="AH17:AI18"/>
    <mergeCell ref="AQ17:AR18"/>
    <mergeCell ref="G19:H19"/>
    <mergeCell ref="P19:Q19"/>
    <mergeCell ref="Y19:Z19"/>
    <mergeCell ref="AH19:AI19"/>
    <mergeCell ref="AQ19:AR19"/>
    <mergeCell ref="G15:H15"/>
    <mergeCell ref="P15:Q15"/>
    <mergeCell ref="Y15:Z15"/>
    <mergeCell ref="AH15:AI15"/>
    <mergeCell ref="AQ15:AR15"/>
    <mergeCell ref="G16:H16"/>
    <mergeCell ref="P16:Q16"/>
    <mergeCell ref="Y16:Z16"/>
    <mergeCell ref="AH16:AI16"/>
    <mergeCell ref="AQ16:AR16"/>
    <mergeCell ref="AQ13:AR13"/>
    <mergeCell ref="G14:H14"/>
    <mergeCell ref="P14:Q14"/>
    <mergeCell ref="Y14:Z14"/>
    <mergeCell ref="AH14:AI14"/>
    <mergeCell ref="AQ14:AR14"/>
    <mergeCell ref="G13:H13"/>
    <mergeCell ref="P13:Q13"/>
    <mergeCell ref="Y13:Z13"/>
    <mergeCell ref="AH13:AI13"/>
    <mergeCell ref="C2:E2"/>
    <mergeCell ref="L2:N2"/>
    <mergeCell ref="U2:W2"/>
    <mergeCell ref="AD2:AF2"/>
    <mergeCell ref="AM2:AO2"/>
  </mergeCells>
  <printOptions horizontalCentered="1" verticalCentered="1"/>
  <pageMargins left="0.74803149606299213" right="0.19685039370078741" top="0.59055118110236227" bottom="0.59055118110236227" header="0.51181102362204722" footer="0.51181102362204722"/>
  <pageSetup paperSize="9" scale="42" fitToWidth="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2379-57B9-BB4E-B0B1-34DC42515C3A}">
  <sheetPr>
    <tabColor theme="0" tint="-0.499984740745262"/>
    <pageSetUpPr fitToPage="1"/>
  </sheetPr>
  <dimension ref="A1:O66"/>
  <sheetViews>
    <sheetView showGridLines="0" showZeros="0" view="pageBreakPreview" zoomScale="130" zoomScaleNormal="205" zoomScaleSheetLayoutView="130" workbookViewId="0">
      <pane xSplit="2" ySplit="2" topLeftCell="C3" activePane="bottomRight" state="frozen"/>
      <selection pane="topRight" activeCell="AA14" sqref="AA14:AB14"/>
      <selection pane="bottomLeft" activeCell="AA14" sqref="AA14:AB14"/>
      <selection pane="bottomRight" activeCell="B47" sqref="B47"/>
    </sheetView>
  </sheetViews>
  <sheetFormatPr baseColWidth="10" defaultColWidth="11.36328125" defaultRowHeight="13.8" x14ac:dyDescent="0.25"/>
  <cols>
    <col min="1" max="1" width="6" style="127" hidden="1" customWidth="1"/>
    <col min="2" max="2" width="25.6328125" style="127" customWidth="1"/>
    <col min="3" max="15" width="2.90625" style="127" customWidth="1"/>
    <col min="16" max="16384" width="11.36328125" style="127"/>
  </cols>
  <sheetData>
    <row r="1" spans="1:15" ht="17.25" customHeight="1" thickBot="1" x14ac:dyDescent="0.3">
      <c r="B1" s="414" t="s">
        <v>207</v>
      </c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</row>
    <row r="2" spans="1:15" s="130" customFormat="1" ht="63.15" customHeight="1" x14ac:dyDescent="0.3">
      <c r="B2" s="266"/>
      <c r="C2" s="267" t="s">
        <v>209</v>
      </c>
      <c r="D2" s="267" t="s">
        <v>210</v>
      </c>
      <c r="E2" s="267" t="s">
        <v>211</v>
      </c>
      <c r="F2" s="267" t="s">
        <v>212</v>
      </c>
      <c r="G2" s="267" t="s">
        <v>213</v>
      </c>
      <c r="H2" s="267" t="s">
        <v>214</v>
      </c>
      <c r="I2" s="267" t="s">
        <v>215</v>
      </c>
      <c r="J2" s="267" t="s">
        <v>216</v>
      </c>
      <c r="K2" s="267" t="s">
        <v>217</v>
      </c>
      <c r="L2" s="267" t="s">
        <v>218</v>
      </c>
      <c r="M2" s="267" t="s">
        <v>219</v>
      </c>
      <c r="N2" s="267" t="s">
        <v>220</v>
      </c>
      <c r="O2" s="268" t="s">
        <v>221</v>
      </c>
    </row>
    <row r="3" spans="1:15" s="132" customFormat="1" ht="12" customHeight="1" x14ac:dyDescent="0.25">
      <c r="A3" s="412" t="s">
        <v>256</v>
      </c>
      <c r="B3" s="288" t="s">
        <v>222</v>
      </c>
      <c r="C3" s="131"/>
      <c r="D3" s="131"/>
      <c r="E3" s="131"/>
      <c r="F3" s="131"/>
      <c r="G3" s="131"/>
      <c r="H3" s="131"/>
      <c r="I3" s="131"/>
      <c r="J3" s="131"/>
      <c r="K3" s="131" t="s">
        <v>223</v>
      </c>
      <c r="L3" s="131"/>
      <c r="M3" s="131"/>
      <c r="N3" s="131"/>
      <c r="O3" s="289" t="s">
        <v>223</v>
      </c>
    </row>
    <row r="4" spans="1:15" s="132" customFormat="1" ht="12.75" customHeight="1" x14ac:dyDescent="0.25">
      <c r="A4" s="412"/>
      <c r="B4" s="288" t="s">
        <v>224</v>
      </c>
      <c r="C4" s="131" t="s">
        <v>223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289"/>
    </row>
    <row r="5" spans="1:15" s="132" customFormat="1" ht="12.75" customHeight="1" x14ac:dyDescent="0.25">
      <c r="A5" s="412"/>
      <c r="B5" s="288" t="s">
        <v>225</v>
      </c>
      <c r="C5" s="131"/>
      <c r="D5" s="131" t="s">
        <v>223</v>
      </c>
      <c r="E5" s="131" t="s">
        <v>223</v>
      </c>
      <c r="F5" s="131"/>
      <c r="G5" s="131"/>
      <c r="H5" s="131"/>
      <c r="I5" s="131"/>
      <c r="J5" s="131"/>
      <c r="K5" s="131"/>
      <c r="L5" s="131"/>
      <c r="M5" s="131"/>
      <c r="N5" s="131"/>
      <c r="O5" s="289"/>
    </row>
    <row r="6" spans="1:15" s="132" customFormat="1" ht="12.75" customHeight="1" x14ac:dyDescent="0.25">
      <c r="A6" s="412"/>
      <c r="B6" s="288" t="s">
        <v>226</v>
      </c>
      <c r="C6" s="131"/>
      <c r="D6" s="131" t="s">
        <v>223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289"/>
    </row>
    <row r="7" spans="1:15" s="136" customFormat="1" ht="12.75" customHeight="1" x14ac:dyDescent="0.3">
      <c r="A7" s="412"/>
      <c r="B7" s="292" t="s">
        <v>227</v>
      </c>
      <c r="C7" s="415">
        <f>+'Choix multiple hebdo Soir'!$AI$3</f>
        <v>46314</v>
      </c>
      <c r="D7" s="415"/>
      <c r="E7" s="415"/>
      <c r="F7" s="415"/>
      <c r="G7" s="415"/>
      <c r="H7" s="415"/>
      <c r="I7" s="135"/>
      <c r="J7" s="135"/>
      <c r="K7" s="135"/>
      <c r="L7" s="135"/>
      <c r="M7" s="135"/>
      <c r="N7" s="135"/>
      <c r="O7" s="293"/>
    </row>
    <row r="8" spans="1:15" s="132" customFormat="1" ht="12.75" customHeight="1" x14ac:dyDescent="0.25">
      <c r="A8" s="412"/>
      <c r="B8" s="290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289"/>
    </row>
    <row r="9" spans="1:15" s="132" customFormat="1" ht="12.75" customHeight="1" x14ac:dyDescent="0.25">
      <c r="A9" s="412"/>
      <c r="B9" s="29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289"/>
    </row>
    <row r="10" spans="1:15" s="132" customFormat="1" ht="12.75" customHeight="1" x14ac:dyDescent="0.25">
      <c r="A10" s="412"/>
      <c r="B10" s="290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289"/>
    </row>
    <row r="11" spans="1:15" s="132" customFormat="1" ht="12.75" customHeight="1" x14ac:dyDescent="0.25">
      <c r="A11" s="412"/>
      <c r="B11" s="290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289"/>
    </row>
    <row r="12" spans="1:15" s="132" customFormat="1" ht="12.75" customHeight="1" x14ac:dyDescent="0.25">
      <c r="A12" s="412"/>
      <c r="B12" s="290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289"/>
    </row>
    <row r="13" spans="1:15" s="132" customFormat="1" ht="12.75" customHeight="1" x14ac:dyDescent="0.25">
      <c r="A13" s="412"/>
      <c r="B13" s="290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289"/>
    </row>
    <row r="14" spans="1:15" s="132" customFormat="1" ht="12.75" customHeight="1" x14ac:dyDescent="0.25">
      <c r="A14" s="412"/>
      <c r="B14" s="290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289"/>
    </row>
    <row r="15" spans="1:15" s="132" customFormat="1" ht="12.75" customHeight="1" x14ac:dyDescent="0.25">
      <c r="A15" s="412"/>
      <c r="B15" s="290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289"/>
    </row>
    <row r="16" spans="1:15" s="132" customFormat="1" ht="12.75" customHeight="1" x14ac:dyDescent="0.25">
      <c r="A16" s="412"/>
      <c r="B16" s="290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289"/>
    </row>
    <row r="17" spans="1:15" s="132" customFormat="1" ht="12.75" customHeight="1" x14ac:dyDescent="0.25">
      <c r="A17" s="412"/>
      <c r="B17" s="290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289"/>
    </row>
    <row r="18" spans="1:15" s="132" customFormat="1" ht="12.75" customHeight="1" x14ac:dyDescent="0.25">
      <c r="A18" s="412"/>
      <c r="B18" s="290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289"/>
    </row>
    <row r="19" spans="1:15" s="136" customFormat="1" ht="12.75" customHeight="1" x14ac:dyDescent="0.3">
      <c r="A19" s="412"/>
      <c r="B19" s="292" t="s">
        <v>227</v>
      </c>
      <c r="C19" s="416">
        <f>C7+1</f>
        <v>46315</v>
      </c>
      <c r="D19" s="416"/>
      <c r="E19" s="416"/>
      <c r="F19" s="416"/>
      <c r="G19" s="416"/>
      <c r="H19" s="416"/>
      <c r="I19" s="135"/>
      <c r="J19" s="135"/>
      <c r="K19" s="135"/>
      <c r="L19" s="135"/>
      <c r="M19" s="135"/>
      <c r="N19" s="135"/>
      <c r="O19" s="293"/>
    </row>
    <row r="20" spans="1:15" s="132" customFormat="1" ht="12.75" customHeight="1" x14ac:dyDescent="0.25">
      <c r="A20" s="412"/>
      <c r="B20" s="29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289"/>
    </row>
    <row r="21" spans="1:15" s="132" customFormat="1" ht="12.75" customHeight="1" x14ac:dyDescent="0.25">
      <c r="A21" s="412"/>
      <c r="B21" s="29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289"/>
    </row>
    <row r="22" spans="1:15" s="132" customFormat="1" ht="12.75" customHeight="1" x14ac:dyDescent="0.25">
      <c r="A22" s="412"/>
      <c r="B22" s="29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289"/>
    </row>
    <row r="23" spans="1:15" s="132" customFormat="1" ht="12.75" customHeight="1" x14ac:dyDescent="0.25">
      <c r="A23" s="412"/>
      <c r="B23" s="29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289"/>
    </row>
    <row r="24" spans="1:15" s="132" customFormat="1" ht="12.75" customHeight="1" x14ac:dyDescent="0.25">
      <c r="A24" s="412"/>
      <c r="B24" s="29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289"/>
    </row>
    <row r="25" spans="1:15" s="132" customFormat="1" ht="12.75" customHeight="1" x14ac:dyDescent="0.25">
      <c r="A25" s="412"/>
      <c r="B25" s="29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289"/>
    </row>
    <row r="26" spans="1:15" s="132" customFormat="1" ht="12.75" customHeight="1" x14ac:dyDescent="0.25">
      <c r="A26" s="412"/>
      <c r="B26" s="29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289"/>
    </row>
    <row r="27" spans="1:15" s="132" customFormat="1" ht="12.75" customHeight="1" x14ac:dyDescent="0.25">
      <c r="A27" s="412"/>
      <c r="B27" s="29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289"/>
    </row>
    <row r="28" spans="1:15" s="132" customFormat="1" ht="12.75" customHeight="1" x14ac:dyDescent="0.25">
      <c r="A28" s="412"/>
      <c r="B28" s="29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289"/>
    </row>
    <row r="29" spans="1:15" s="132" customFormat="1" ht="12.75" customHeight="1" x14ac:dyDescent="0.25">
      <c r="A29" s="412"/>
      <c r="B29" s="29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289"/>
    </row>
    <row r="30" spans="1:15" s="132" customFormat="1" ht="12.75" customHeight="1" x14ac:dyDescent="0.25">
      <c r="A30" s="412"/>
      <c r="B30" s="29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289"/>
    </row>
    <row r="31" spans="1:15" s="136" customFormat="1" ht="12.75" customHeight="1" x14ac:dyDescent="0.3">
      <c r="A31" s="412"/>
      <c r="B31" s="292" t="s">
        <v>227</v>
      </c>
      <c r="C31" s="417">
        <f>C19+1</f>
        <v>46316</v>
      </c>
      <c r="D31" s="417"/>
      <c r="E31" s="417"/>
      <c r="F31" s="417"/>
      <c r="G31" s="417"/>
      <c r="H31" s="417"/>
      <c r="I31" s="135"/>
      <c r="J31" s="135"/>
      <c r="K31" s="135"/>
      <c r="L31" s="135"/>
      <c r="M31" s="135"/>
      <c r="N31" s="135"/>
      <c r="O31" s="293"/>
    </row>
    <row r="32" spans="1:15" s="132" customFormat="1" ht="12.75" customHeight="1" x14ac:dyDescent="0.25">
      <c r="A32" s="412"/>
      <c r="B32" s="29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289"/>
    </row>
    <row r="33" spans="1:15" s="132" customFormat="1" ht="12.75" customHeight="1" x14ac:dyDescent="0.25">
      <c r="A33" s="412"/>
      <c r="B33" s="29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289"/>
    </row>
    <row r="34" spans="1:15" s="132" customFormat="1" ht="12.75" customHeight="1" x14ac:dyDescent="0.25">
      <c r="A34" s="412"/>
      <c r="B34" s="29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289"/>
    </row>
    <row r="35" spans="1:15" s="132" customFormat="1" ht="12.75" customHeight="1" x14ac:dyDescent="0.25">
      <c r="A35" s="412"/>
      <c r="B35" s="29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289"/>
    </row>
    <row r="36" spans="1:15" s="132" customFormat="1" ht="12.75" customHeight="1" x14ac:dyDescent="0.25">
      <c r="A36" s="412"/>
      <c r="B36" s="29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289"/>
    </row>
    <row r="37" spans="1:15" s="132" customFormat="1" ht="12.75" customHeight="1" x14ac:dyDescent="0.25">
      <c r="A37" s="412"/>
      <c r="B37" s="29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289"/>
    </row>
    <row r="38" spans="1:15" s="132" customFormat="1" ht="12.75" customHeight="1" x14ac:dyDescent="0.25">
      <c r="A38" s="412"/>
      <c r="B38" s="29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289"/>
    </row>
    <row r="39" spans="1:15" s="132" customFormat="1" ht="12.75" customHeight="1" x14ac:dyDescent="0.25">
      <c r="A39" s="412"/>
      <c r="B39" s="29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289"/>
    </row>
    <row r="40" spans="1:15" s="132" customFormat="1" ht="12.75" customHeight="1" x14ac:dyDescent="0.25">
      <c r="A40" s="412"/>
      <c r="B40" s="29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289"/>
    </row>
    <row r="41" spans="1:15" s="132" customFormat="1" ht="12.75" customHeight="1" x14ac:dyDescent="0.25">
      <c r="A41" s="412"/>
      <c r="B41" s="29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289"/>
    </row>
    <row r="42" spans="1:15" s="132" customFormat="1" ht="12.75" customHeight="1" x14ac:dyDescent="0.25">
      <c r="A42" s="412"/>
      <c r="B42" s="29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289"/>
    </row>
    <row r="43" spans="1:15" s="136" customFormat="1" ht="12.75" customHeight="1" x14ac:dyDescent="0.3">
      <c r="A43" s="412"/>
      <c r="B43" s="292" t="s">
        <v>227</v>
      </c>
      <c r="C43" s="417">
        <f>C19+2</f>
        <v>46317</v>
      </c>
      <c r="D43" s="417"/>
      <c r="E43" s="417"/>
      <c r="F43" s="417"/>
      <c r="G43" s="417"/>
      <c r="H43" s="417"/>
      <c r="I43" s="135"/>
      <c r="J43" s="135"/>
      <c r="K43" s="135"/>
      <c r="L43" s="135"/>
      <c r="M43" s="135"/>
      <c r="N43" s="135"/>
      <c r="O43" s="293"/>
    </row>
    <row r="44" spans="1:15" s="132" customFormat="1" ht="12.75" customHeight="1" x14ac:dyDescent="0.25">
      <c r="A44" s="412"/>
      <c r="B44" s="29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289"/>
    </row>
    <row r="45" spans="1:15" s="132" customFormat="1" ht="12.75" customHeight="1" x14ac:dyDescent="0.25">
      <c r="A45" s="412"/>
      <c r="B45" s="29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289"/>
    </row>
    <row r="46" spans="1:15" s="132" customFormat="1" ht="12.75" customHeight="1" x14ac:dyDescent="0.25">
      <c r="A46" s="412"/>
      <c r="B46" s="29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289"/>
    </row>
    <row r="47" spans="1:15" s="132" customFormat="1" ht="12.75" customHeight="1" x14ac:dyDescent="0.25">
      <c r="A47" s="412"/>
      <c r="B47" s="29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289"/>
    </row>
    <row r="48" spans="1:15" s="132" customFormat="1" ht="12.75" customHeight="1" x14ac:dyDescent="0.25">
      <c r="A48" s="412"/>
      <c r="B48" s="29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289"/>
    </row>
    <row r="49" spans="1:15" s="132" customFormat="1" ht="12.75" customHeight="1" x14ac:dyDescent="0.25">
      <c r="A49" s="412"/>
      <c r="B49" s="29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289"/>
    </row>
    <row r="50" spans="1:15" s="132" customFormat="1" ht="12.75" customHeight="1" x14ac:dyDescent="0.25">
      <c r="A50" s="412"/>
      <c r="B50" s="29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289"/>
    </row>
    <row r="51" spans="1:15" s="132" customFormat="1" ht="12.75" customHeight="1" x14ac:dyDescent="0.25">
      <c r="A51" s="412"/>
      <c r="B51" s="29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289"/>
    </row>
    <row r="52" spans="1:15" s="132" customFormat="1" ht="12.75" customHeight="1" x14ac:dyDescent="0.25">
      <c r="A52" s="412"/>
      <c r="B52" s="29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289"/>
    </row>
    <row r="53" spans="1:15" s="132" customFormat="1" ht="12.75" customHeight="1" x14ac:dyDescent="0.25">
      <c r="A53" s="412"/>
      <c r="B53" s="29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289"/>
    </row>
    <row r="54" spans="1:15" s="132" customFormat="1" ht="12.75" customHeight="1" x14ac:dyDescent="0.25">
      <c r="A54" s="412"/>
      <c r="B54" s="294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95"/>
    </row>
    <row r="55" spans="1:15" s="136" customFormat="1" ht="12.75" customHeight="1" x14ac:dyDescent="0.3">
      <c r="A55" s="413"/>
      <c r="B55" s="286"/>
      <c r="C55" s="418"/>
      <c r="D55" s="418"/>
      <c r="E55" s="418"/>
      <c r="F55" s="418"/>
      <c r="G55" s="418"/>
      <c r="H55" s="418"/>
      <c r="I55" s="287"/>
      <c r="J55" s="287"/>
      <c r="K55" s="287"/>
      <c r="L55" s="287"/>
      <c r="M55" s="287"/>
      <c r="N55" s="287"/>
      <c r="O55" s="287"/>
    </row>
    <row r="56" spans="1:15" s="132" customFormat="1" ht="12.75" customHeight="1" x14ac:dyDescent="0.25">
      <c r="A56" s="413"/>
      <c r="B56" s="278"/>
    </row>
    <row r="57" spans="1:15" s="132" customFormat="1" ht="12.75" customHeight="1" x14ac:dyDescent="0.25">
      <c r="A57" s="413"/>
      <c r="B57" s="278"/>
    </row>
    <row r="58" spans="1:15" s="132" customFormat="1" ht="12.75" customHeight="1" x14ac:dyDescent="0.25">
      <c r="A58" s="413"/>
      <c r="B58" s="278"/>
    </row>
    <row r="59" spans="1:15" s="132" customFormat="1" ht="12.75" customHeight="1" x14ac:dyDescent="0.25">
      <c r="A59" s="413"/>
      <c r="B59" s="278"/>
    </row>
    <row r="60" spans="1:15" s="132" customFormat="1" ht="12.75" customHeight="1" x14ac:dyDescent="0.25">
      <c r="A60" s="413"/>
      <c r="B60" s="278"/>
    </row>
    <row r="61" spans="1:15" s="132" customFormat="1" ht="12.75" customHeight="1" x14ac:dyDescent="0.25">
      <c r="A61" s="413"/>
      <c r="B61" s="278"/>
    </row>
    <row r="62" spans="1:15" s="132" customFormat="1" ht="12.75" customHeight="1" x14ac:dyDescent="0.25">
      <c r="A62" s="413"/>
      <c r="B62" s="278"/>
    </row>
    <row r="63" spans="1:15" s="132" customFormat="1" ht="12.75" customHeight="1" x14ac:dyDescent="0.25">
      <c r="A63" s="413"/>
      <c r="B63" s="278"/>
    </row>
    <row r="64" spans="1:15" s="132" customFormat="1" ht="12.75" customHeight="1" x14ac:dyDescent="0.25">
      <c r="A64" s="413"/>
      <c r="B64" s="278"/>
    </row>
    <row r="65" spans="1:2" s="132" customFormat="1" ht="12.75" customHeight="1" x14ac:dyDescent="0.25">
      <c r="A65" s="413"/>
      <c r="B65" s="278"/>
    </row>
    <row r="66" spans="1:2" s="132" customFormat="1" ht="12.75" customHeight="1" x14ac:dyDescent="0.25">
      <c r="A66" s="413"/>
      <c r="B66" s="278"/>
    </row>
  </sheetData>
  <mergeCells count="7">
    <mergeCell ref="A3:A66"/>
    <mergeCell ref="B1:O1"/>
    <mergeCell ref="C7:H7"/>
    <mergeCell ref="C19:H19"/>
    <mergeCell ref="C31:H31"/>
    <mergeCell ref="C43:H43"/>
    <mergeCell ref="C55:H55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EAA5-A46D-48CE-836B-E478EF1A47B9}">
  <dimension ref="A1:AB42"/>
  <sheetViews>
    <sheetView showWhiteSpace="0" view="pageBreakPreview" zoomScale="55" zoomScaleNormal="100" zoomScaleSheetLayoutView="55" zoomScalePageLayoutView="80" workbookViewId="0">
      <selection activeCell="Y45" sqref="Y45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257</v>
      </c>
      <c r="D2" s="420"/>
      <c r="E2" s="420"/>
      <c r="J2" s="420" t="s">
        <v>258</v>
      </c>
      <c r="K2" s="420"/>
      <c r="L2" s="420"/>
      <c r="Q2" s="420" t="s">
        <v>258</v>
      </c>
      <c r="R2" s="420"/>
      <c r="S2" s="420"/>
      <c r="X2" s="420" t="s">
        <v>258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Soir'!F3</f>
        <v>46293</v>
      </c>
      <c r="D5" s="421"/>
      <c r="E5" s="421"/>
      <c r="J5" s="421">
        <f>'Choix multiple hebdo Soir'!F3+1</f>
        <v>46294</v>
      </c>
      <c r="K5" s="421"/>
      <c r="L5" s="421"/>
      <c r="Q5" s="421">
        <f>'Choix multiple hebdo Soir'!F3+2</f>
        <v>46295</v>
      </c>
      <c r="R5" s="421"/>
      <c r="S5" s="421"/>
      <c r="X5" s="421">
        <f>'Choix multiple hebdo Soir'!F3+3</f>
        <v>46296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8"/>
      <c r="C8" s="259"/>
      <c r="D8" s="422">
        <f>'Choix multiple hebdo Soir'!B8</f>
        <v>0</v>
      </c>
      <c r="E8" s="422"/>
      <c r="I8" s="258"/>
      <c r="J8" s="259"/>
      <c r="K8" s="422">
        <f>'Choix multiple hebdo Soir'!D8</f>
        <v>0</v>
      </c>
      <c r="L8" s="422"/>
      <c r="P8" s="258"/>
      <c r="Q8" s="259"/>
      <c r="R8" s="422">
        <f>'Choix multiple hebdo Soir'!F8</f>
        <v>0</v>
      </c>
      <c r="S8" s="422"/>
      <c r="W8" s="258"/>
      <c r="X8" s="259"/>
      <c r="Y8" s="422" t="str">
        <f>'Choix multiple hebdo Soir'!H8</f>
        <v>SOIRÉE PIZZA</v>
      </c>
      <c r="Z8" s="422"/>
    </row>
    <row r="9" spans="2:27" ht="21" customHeight="1" x14ac:dyDescent="0.25"/>
    <row r="10" spans="2:27" ht="30" customHeight="1" x14ac:dyDescent="0.25">
      <c r="B10" s="419" t="str">
        <f>IF('Choix multiple hebdo Soir'!B9="","",'Choix multiple hebdo Soir'!B9)</f>
        <v>Salade verte à l'emmental</v>
      </c>
      <c r="C10" s="419"/>
      <c r="D10" s="419"/>
      <c r="E10" s="419"/>
      <c r="F10" s="419"/>
      <c r="I10" s="419" t="str">
        <f>IF('Choix multiple hebdo Soir'!D9="","",'Choix multiple hebdo Soir'!D9)</f>
        <v>Cake chèvre olive</v>
      </c>
      <c r="J10" s="419"/>
      <c r="K10" s="419"/>
      <c r="L10" s="419"/>
      <c r="M10" s="419"/>
      <c r="P10" s="419" t="str">
        <f>IF('Choix multiple hebdo Soir'!F9="","",'Choix multiple hebdo Soir'!F9)</f>
        <v>Coleslaw</v>
      </c>
      <c r="Q10" s="419"/>
      <c r="R10" s="419"/>
      <c r="S10" s="419"/>
      <c r="T10" s="419"/>
      <c r="W10" s="419" t="str">
        <f>IF('Choix multiple hebdo Soir'!H9="","",'Choix multiple hebdo Soir'!H9)</f>
        <v>Radis beurre</v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Soir'!B10="","",'Choix multiple hebdo Soir'!B10)</f>
        <v>Concombre tzatzíki</v>
      </c>
      <c r="C11" s="428"/>
      <c r="D11" s="428"/>
      <c r="E11" s="428"/>
      <c r="F11" s="428"/>
      <c r="I11" s="428" t="str">
        <f>IF('Choix multiple hebdo Soir'!D10="","",'Choix multiple hebdo Soir'!D10)</f>
        <v>Macédoine vinaigrette</v>
      </c>
      <c r="J11" s="428"/>
      <c r="K11" s="428"/>
      <c r="L11" s="428"/>
      <c r="M11" s="428"/>
      <c r="P11" s="428" t="str">
        <f>IF('Choix multiple hebdo Soir'!F10="","",'Choix multiple hebdo Soir'!F10)</f>
        <v>Terrine forestière</v>
      </c>
      <c r="Q11" s="428"/>
      <c r="R11" s="428"/>
      <c r="S11" s="428"/>
      <c r="T11" s="428"/>
      <c r="W11" s="423" t="str">
        <f>IF('Choix multiple hebdo Soir'!H10="","",'Choix multiple hebdo Soir'!H10)</f>
        <v>Œuf mayonnaise</v>
      </c>
      <c r="X11" s="423"/>
      <c r="Y11" s="423"/>
      <c r="Z11" s="423"/>
      <c r="AA11" s="423"/>
    </row>
    <row r="12" spans="2:27" ht="30" customHeight="1" x14ac:dyDescent="0.25">
      <c r="B12" s="428" t="str">
        <f>IF('Choix multiple hebdo Soir'!B11="","",'Choix multiple hebdo Soir'!B11)</f>
        <v/>
      </c>
      <c r="C12" s="428"/>
      <c r="D12" s="428"/>
      <c r="E12" s="428"/>
      <c r="F12" s="428"/>
      <c r="I12" s="428" t="str">
        <f>IF('Choix multiple hebdo Soir'!D11="","",'Choix multiple hebdo Soir'!D11)</f>
        <v/>
      </c>
      <c r="J12" s="428"/>
      <c r="K12" s="428"/>
      <c r="L12" s="428"/>
      <c r="M12" s="428"/>
      <c r="P12" s="428" t="str">
        <f>IF('Choix multiple hebdo Soir'!F11="","",'Choix multiple hebdo Soir'!F11)</f>
        <v>Cornichon</v>
      </c>
      <c r="Q12" s="428"/>
      <c r="R12" s="428"/>
      <c r="S12" s="428"/>
      <c r="T12" s="428"/>
      <c r="W12" s="419" t="str">
        <f>IF('Choix multiple hebdo Soir'!H11="","",'Choix multiple hebdo Soir'!H11)</f>
        <v/>
      </c>
      <c r="X12" s="419"/>
      <c r="Y12" s="419"/>
      <c r="Z12" s="419"/>
      <c r="AA12" s="419"/>
    </row>
    <row r="13" spans="2:27" ht="30" customHeight="1" x14ac:dyDescent="0.25">
      <c r="B13" s="419" t="str">
        <f>IF('Choix multiple hebdo Soir'!B12="","",'Choix multiple hebdo Soir'!B12)</f>
        <v>Tomate farcie</v>
      </c>
      <c r="C13" s="419"/>
      <c r="D13" s="419"/>
      <c r="E13" s="419"/>
      <c r="F13" s="419"/>
      <c r="I13" s="419" t="str">
        <f>IF('Choix multiple hebdo Soir'!D12="","",'Choix multiple hebdo Soir'!D12)</f>
        <v>Filet de poisson au curry</v>
      </c>
      <c r="J13" s="419"/>
      <c r="K13" s="419"/>
      <c r="L13" s="419"/>
      <c r="M13" s="419"/>
      <c r="P13" s="419" t="str">
        <f>IF('Choix multiple hebdo Soir'!F12="","",'Choix multiple hebdo Soir'!F12)</f>
        <v>Œufs durs sauce Mornay gratinés</v>
      </c>
      <c r="Q13" s="419"/>
      <c r="R13" s="419"/>
      <c r="S13" s="419"/>
      <c r="T13" s="419"/>
      <c r="W13" s="419" t="str">
        <f>IF('Choix multiple hebdo Soir'!H12="","",'Choix multiple hebdo Soir'!H12)</f>
        <v>Bar à pizza : fromage, jambon, poisson</v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Soir'!B13="","",'Choix multiple hebdo Soir'!B13)</f>
        <v>Poisson pané aux céréales sauce fromage ail et fines herbes</v>
      </c>
      <c r="C14" s="428"/>
      <c r="D14" s="428"/>
      <c r="E14" s="428"/>
      <c r="F14" s="428"/>
      <c r="I14" s="428" t="str">
        <f>IF('Choix multiple hebdo Soir'!D13="","",'Choix multiple hebdo Soir'!D13)</f>
        <v>Cuisse de poulet au curry</v>
      </c>
      <c r="J14" s="428"/>
      <c r="K14" s="428"/>
      <c r="L14" s="428"/>
      <c r="M14" s="428"/>
      <c r="P14" s="428" t="str">
        <f>IF('Choix multiple hebdo Soir'!F13="","",'Choix multiple hebdo Soir'!F13)</f>
        <v>Porc aux pruneaux</v>
      </c>
      <c r="Q14" s="428"/>
      <c r="R14" s="428"/>
      <c r="S14" s="428"/>
      <c r="T14" s="428"/>
      <c r="W14" s="423" t="str">
        <f>IF('Choix multiple hebdo Soir'!H13="","",'Choix multiple hebdo Soir'!H13)</f>
        <v>Bar à pizza : légumes, fromages</v>
      </c>
      <c r="X14" s="423"/>
      <c r="Y14" s="423"/>
      <c r="Z14" s="423"/>
      <c r="AA14" s="423"/>
    </row>
    <row r="15" spans="2:27" ht="30" customHeight="1" x14ac:dyDescent="0.25">
      <c r="B15" s="419" t="str">
        <f>IF('Choix multiple hebdo Soir'!B14="","",'Choix multiple hebdo Soir'!B14)</f>
        <v>Purée de pois cassés</v>
      </c>
      <c r="C15" s="419"/>
      <c r="D15" s="419"/>
      <c r="E15" s="419"/>
      <c r="F15" s="419"/>
      <c r="I15" s="419" t="str">
        <f>IF('Choix multiple hebdo Soir'!D14="","",'Choix multiple hebdo Soir'!D14)</f>
        <v>Poireaux braisés</v>
      </c>
      <c r="J15" s="419"/>
      <c r="K15" s="419"/>
      <c r="L15" s="419"/>
      <c r="M15" s="419"/>
      <c r="P15" s="419" t="str">
        <f>IF('Choix multiple hebdo Soir'!F14="","",'Choix multiple hebdo Soir'!F14)</f>
        <v>Haricots plats persillés</v>
      </c>
      <c r="Q15" s="419"/>
      <c r="R15" s="419"/>
      <c r="S15" s="419"/>
      <c r="T15" s="419"/>
      <c r="W15" s="419" t="str">
        <f>IF('Choix multiple hebdo Soir'!H14="","",'Choix multiple hebdo Soir'!H14)</f>
        <v>Salade verte vinaigrette</v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Soir'!B15="","",'Choix multiple hebdo Soir'!B15)</f>
        <v>Riste d'aubergines</v>
      </c>
      <c r="C16" s="428"/>
      <c r="D16" s="428"/>
      <c r="E16" s="428"/>
      <c r="F16" s="428"/>
      <c r="I16" s="428" t="str">
        <f>IF('Choix multiple hebdo Soir'!D15="","",'Choix multiple hebdo Soir'!D15)</f>
        <v>Riz safrané</v>
      </c>
      <c r="J16" s="428"/>
      <c r="K16" s="428"/>
      <c r="L16" s="428"/>
      <c r="M16" s="428"/>
      <c r="P16" s="428" t="str">
        <f>IF('Choix multiple hebdo Soir'!F15="","",'Choix multiple hebdo Soir'!F15)</f>
        <v>Blé</v>
      </c>
      <c r="Q16" s="428"/>
      <c r="R16" s="428"/>
      <c r="S16" s="428"/>
      <c r="T16" s="428"/>
      <c r="W16" s="419" t="str">
        <f>IF('Choix multiple hebdo Soir'!H15="","",'Choix multiple hebdo Soir'!H15)</f>
        <v/>
      </c>
      <c r="X16" s="419"/>
      <c r="Y16" s="419"/>
      <c r="Z16" s="419"/>
      <c r="AA16" s="419"/>
    </row>
    <row r="17" spans="1:28" ht="30" customHeight="1" x14ac:dyDescent="0.25">
      <c r="B17" s="429" t="str">
        <f>IF('Choix multiple hebdo Soir'!B16="","",'Choix multiple hebdo Soir'!B16)</f>
        <v/>
      </c>
      <c r="C17" s="429"/>
      <c r="D17" s="429"/>
      <c r="E17" s="429"/>
      <c r="F17" s="429"/>
      <c r="I17" s="429" t="str">
        <f>IF('Choix multiple hebdo Soir'!D16="","",'Choix multiple hebdo Soir'!D16)</f>
        <v/>
      </c>
      <c r="J17" s="429"/>
      <c r="K17" s="429"/>
      <c r="L17" s="429"/>
      <c r="M17" s="429"/>
      <c r="P17" s="429" t="str">
        <f>IF('Choix multiple hebdo Soir'!F16="","",'Choix multiple hebdo Soir'!F16)</f>
        <v/>
      </c>
      <c r="Q17" s="429"/>
      <c r="R17" s="429"/>
      <c r="S17" s="429"/>
      <c r="T17" s="429"/>
      <c r="W17" s="429" t="str">
        <f>IF('Choix multiple hebdo Soir'!H16="","",'Choix multiple hebdo Soir'!H16)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Soir'!B17="","",'Choix multiple hebdo Soir'!B17)</f>
        <v/>
      </c>
      <c r="C18" s="428"/>
      <c r="D18" s="428"/>
      <c r="E18" s="428"/>
      <c r="F18" s="428"/>
      <c r="I18" s="428" t="str">
        <f>IF('Choix multiple hebdo Soir'!D17="","",'Choix multiple hebdo Soir'!D17)</f>
        <v/>
      </c>
      <c r="J18" s="428"/>
      <c r="K18" s="428"/>
      <c r="L18" s="428"/>
      <c r="M18" s="428"/>
      <c r="P18" s="428" t="str">
        <f>IF('Choix multiple hebdo Soir'!F17="","",'Choix multiple hebdo Soir'!F17)</f>
        <v/>
      </c>
      <c r="Q18" s="428"/>
      <c r="R18" s="428"/>
      <c r="S18" s="428"/>
      <c r="T18" s="428"/>
      <c r="W18" s="419" t="str">
        <f>IF('Choix multiple hebdo Soir'!H17="","",'Choix multiple hebdo Soir'!H17)</f>
        <v/>
      </c>
      <c r="X18" s="419"/>
      <c r="Y18" s="419"/>
      <c r="Z18" s="419"/>
      <c r="AA18" s="419"/>
    </row>
    <row r="19" spans="1:28" ht="30" customHeight="1" x14ac:dyDescent="0.25">
      <c r="B19" s="419" t="str">
        <f>IF('Choix multiple hebdo Soir'!B18="","",'Choix multiple hebdo Soir'!B18)</f>
        <v>Assortiment de laitages et de fromages à la coupe</v>
      </c>
      <c r="C19" s="419"/>
      <c r="D19" s="419"/>
      <c r="E19" s="419"/>
      <c r="F19" s="419"/>
      <c r="I19" s="419" t="str">
        <f>IF('Choix multiple hebdo Soir'!D18="","",'Choix multiple hebdo Soir'!D18)</f>
        <v>Assortiment de laitages et de fromages à la coupe</v>
      </c>
      <c r="J19" s="419"/>
      <c r="K19" s="419"/>
      <c r="L19" s="419"/>
      <c r="M19" s="419"/>
      <c r="P19" s="419" t="str">
        <f>IF('Choix multiple hebdo Soir'!F18="","",'Choix multiple hebdo Soir'!F18)</f>
        <v>Assortiment de laitages et de fromages à la coupe</v>
      </c>
      <c r="Q19" s="419"/>
      <c r="R19" s="419"/>
      <c r="S19" s="419"/>
      <c r="T19" s="419"/>
      <c r="W19" s="419" t="str">
        <f>IF('Choix multiple hebdo Soir'!H18="","",'Choix multiple hebdo Soir'!H18)</f>
        <v>Assortiment de laitages et de fromages à la coupe</v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Soir'!B19="","",'Choix multiple hebdo Soir'!B19)</f>
        <v/>
      </c>
      <c r="C20" s="428"/>
      <c r="D20" s="428"/>
      <c r="E20" s="428"/>
      <c r="F20" s="428"/>
      <c r="I20" s="428" t="str">
        <f>IF('Choix multiple hebdo Soir'!D19="","",'Choix multiple hebdo Soir'!D19)</f>
        <v/>
      </c>
      <c r="J20" s="428"/>
      <c r="K20" s="428"/>
      <c r="L20" s="428"/>
      <c r="M20" s="428"/>
      <c r="P20" s="428" t="str">
        <f>IF('Choix multiple hebdo Soir'!F19="","",'Choix multiple hebdo Soir'!F19)</f>
        <v/>
      </c>
      <c r="Q20" s="428"/>
      <c r="R20" s="428"/>
      <c r="S20" s="428"/>
      <c r="T20" s="428"/>
      <c r="W20" s="419" t="str">
        <f>IF('Choix multiple hebdo Soir'!H19="","",'Choix multiple hebdo Soir'!H19)</f>
        <v/>
      </c>
      <c r="X20" s="419"/>
      <c r="Y20" s="419"/>
      <c r="Z20" s="419"/>
      <c r="AA20" s="419"/>
    </row>
    <row r="21" spans="1:28" ht="30" customHeight="1" x14ac:dyDescent="0.25">
      <c r="B21" s="419" t="str">
        <f>IF('Choix multiple hebdo Soir'!B20="","",'Choix multiple hebdo Soir'!B20)</f>
        <v>Salade d'agrumes</v>
      </c>
      <c r="C21" s="419"/>
      <c r="D21" s="419"/>
      <c r="E21" s="419"/>
      <c r="F21" s="419"/>
      <c r="I21" s="419" t="str">
        <f>IF('Choix multiple hebdo Soir'!D20="","",'Choix multiple hebdo Soir'!D20)</f>
        <v>Fruit de saison</v>
      </c>
      <c r="J21" s="419"/>
      <c r="K21" s="419"/>
      <c r="L21" s="419"/>
      <c r="M21" s="419"/>
      <c r="P21" s="419" t="str">
        <f>IF('Choix multiple hebdo Soir'!F20="","",'Choix multiple hebdo Soir'!F20)</f>
        <v>Gâteau yaourt</v>
      </c>
      <c r="Q21" s="419"/>
      <c r="R21" s="419"/>
      <c r="S21" s="419"/>
      <c r="T21" s="419"/>
      <c r="W21" s="419" t="str">
        <f>IF('Choix multiple hebdo Soir'!H20="","",'Choix multiple hebdo Soir'!H20)</f>
        <v>Île flottante</v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Soir'!B21="","",'Choix multiple hebdo Soir'!B21)</f>
        <v xml:space="preserve">Marmelade pomme aux 4 épices </v>
      </c>
      <c r="C22" s="428"/>
      <c r="D22" s="428"/>
      <c r="E22" s="428"/>
      <c r="F22" s="428"/>
      <c r="I22" s="428" t="str">
        <f>IF('Choix multiple hebdo Soir'!D21="","",'Choix multiple hebdo Soir'!D21)</f>
        <v xml:space="preserve">Mousse chocolat </v>
      </c>
      <c r="J22" s="428"/>
      <c r="K22" s="428"/>
      <c r="L22" s="428"/>
      <c r="M22" s="428"/>
      <c r="P22" s="428" t="str">
        <f>IF('Choix multiple hebdo Soir'!F21="","",'Choix multiple hebdo Soir'!F21)</f>
        <v>Fruit de saison</v>
      </c>
      <c r="Q22" s="428"/>
      <c r="R22" s="428"/>
      <c r="S22" s="428"/>
      <c r="T22" s="428"/>
      <c r="W22" s="423" t="str">
        <f>IF('Choix multiple hebdo Soir'!H21="","",'Choix multiple hebdo Soir'!H21)</f>
        <v>Fruit de saison</v>
      </c>
      <c r="X22" s="423"/>
      <c r="Y22" s="423"/>
      <c r="Z22" s="423"/>
      <c r="AA22" s="423"/>
    </row>
    <row r="23" spans="1:28" ht="30" customHeight="1" x14ac:dyDescent="0.25">
      <c r="A23" s="426" t="s">
        <v>259</v>
      </c>
      <c r="B23" s="427"/>
      <c r="C23" s="427"/>
      <c r="D23" s="427"/>
      <c r="E23" s="427"/>
      <c r="F23" s="427"/>
      <c r="G23" s="427"/>
      <c r="H23" s="426" t="s">
        <v>260</v>
      </c>
      <c r="I23" s="427"/>
      <c r="J23" s="427"/>
      <c r="K23" s="427"/>
      <c r="L23" s="427"/>
      <c r="M23" s="427"/>
      <c r="N23" s="427"/>
      <c r="O23" s="426" t="s">
        <v>260</v>
      </c>
      <c r="P23" s="427"/>
      <c r="Q23" s="427"/>
      <c r="R23" s="427"/>
      <c r="S23" s="427"/>
      <c r="T23" s="427"/>
      <c r="U23" s="427"/>
      <c r="V23" s="426" t="s">
        <v>260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261</v>
      </c>
      <c r="C27" s="430"/>
      <c r="D27" s="430"/>
      <c r="E27" s="430"/>
      <c r="F27" s="430"/>
      <c r="I27" s="430" t="s">
        <v>261</v>
      </c>
      <c r="J27" s="430"/>
      <c r="K27" s="430"/>
      <c r="L27" s="430"/>
      <c r="M27" s="430"/>
      <c r="P27" s="430" t="s">
        <v>261</v>
      </c>
      <c r="Q27" s="430"/>
      <c r="R27" s="430"/>
      <c r="S27" s="430"/>
      <c r="T27" s="430"/>
      <c r="W27" s="430" t="s">
        <v>261</v>
      </c>
      <c r="X27" s="430"/>
      <c r="Y27" s="430"/>
      <c r="Z27" s="430"/>
      <c r="AA27" s="430"/>
    </row>
    <row r="28" spans="1:28" ht="12" customHeight="1" x14ac:dyDescent="0.25">
      <c r="B28" s="260"/>
      <c r="C28" s="260"/>
      <c r="D28" s="260"/>
      <c r="E28" s="260"/>
      <c r="F28" s="260"/>
      <c r="I28" s="260"/>
      <c r="J28" s="260"/>
      <c r="K28" s="260"/>
      <c r="L28" s="260"/>
      <c r="M28" s="260"/>
      <c r="P28" s="260"/>
      <c r="Q28" s="260"/>
      <c r="R28" s="260"/>
      <c r="S28" s="260"/>
      <c r="T28" s="260"/>
    </row>
    <row r="29" spans="1:28" ht="6" customHeight="1" x14ac:dyDescent="0.25">
      <c r="B29" s="260"/>
      <c r="C29" s="260"/>
      <c r="D29" s="260"/>
      <c r="E29" s="260"/>
      <c r="F29" s="260"/>
      <c r="I29" s="260"/>
      <c r="J29" s="260"/>
      <c r="K29" s="260"/>
      <c r="L29" s="260"/>
      <c r="M29" s="260"/>
      <c r="P29" s="260"/>
      <c r="Q29" s="260"/>
      <c r="R29" s="260"/>
      <c r="S29" s="260"/>
      <c r="T29" s="260"/>
    </row>
    <row r="30" spans="1:28" ht="14.1" customHeight="1" x14ac:dyDescent="0.25">
      <c r="B30" s="424" t="s">
        <v>262</v>
      </c>
      <c r="C30" s="424"/>
      <c r="D30" s="424"/>
      <c r="E30" s="424"/>
      <c r="F30" s="424"/>
      <c r="G30" s="265"/>
      <c r="H30" s="265"/>
      <c r="I30" s="424" t="s">
        <v>262</v>
      </c>
      <c r="J30" s="424"/>
      <c r="K30" s="424"/>
      <c r="L30" s="424"/>
      <c r="M30" s="424"/>
      <c r="N30" s="265"/>
      <c r="P30" s="424" t="s">
        <v>262</v>
      </c>
      <c r="Q30" s="424"/>
      <c r="R30" s="424"/>
      <c r="S30" s="424"/>
      <c r="T30" s="424"/>
      <c r="U30" s="265"/>
      <c r="W30" s="424" t="s">
        <v>262</v>
      </c>
      <c r="X30" s="424"/>
      <c r="Y30" s="424"/>
      <c r="Z30" s="424"/>
      <c r="AA30" s="424"/>
      <c r="AB30" s="265"/>
    </row>
    <row r="31" spans="1:28" ht="18.899999999999999" customHeight="1" x14ac:dyDescent="0.25">
      <c r="A31" s="265"/>
      <c r="B31" s="424"/>
      <c r="C31" s="424"/>
      <c r="D31" s="424"/>
      <c r="E31" s="424"/>
      <c r="F31" s="424"/>
      <c r="G31" s="265"/>
      <c r="H31" s="265"/>
      <c r="I31" s="424"/>
      <c r="J31" s="424"/>
      <c r="K31" s="424"/>
      <c r="L31" s="424"/>
      <c r="M31" s="424"/>
      <c r="N31" s="265"/>
      <c r="O31" s="265"/>
      <c r="P31" s="424"/>
      <c r="Q31" s="424"/>
      <c r="R31" s="424"/>
      <c r="S31" s="424"/>
      <c r="T31" s="424"/>
      <c r="U31" s="265"/>
      <c r="V31" s="265"/>
      <c r="W31" s="424"/>
      <c r="X31" s="424"/>
      <c r="Y31" s="424"/>
      <c r="Z31" s="424"/>
      <c r="AA31" s="424"/>
      <c r="AB31" s="265"/>
    </row>
    <row r="32" spans="1:28" ht="27.9" customHeight="1" x14ac:dyDescent="0.25">
      <c r="B32" s="261"/>
      <c r="C32" s="261"/>
      <c r="D32" s="261"/>
      <c r="E32" s="261"/>
      <c r="F32" s="261"/>
      <c r="I32" s="261"/>
      <c r="J32" s="261"/>
      <c r="K32" s="261"/>
      <c r="L32" s="261"/>
      <c r="M32" s="261"/>
    </row>
    <row r="33" spans="2:13" ht="15.75" customHeight="1" x14ac:dyDescent="0.25">
      <c r="B33" s="261"/>
      <c r="C33" s="261"/>
      <c r="D33" s="261"/>
      <c r="E33" s="261"/>
      <c r="F33" s="261"/>
      <c r="I33" s="261"/>
      <c r="J33" s="261"/>
      <c r="K33" s="261"/>
      <c r="L33" s="261"/>
      <c r="M33" s="261"/>
    </row>
    <row r="34" spans="2:13" ht="15.75" customHeight="1" x14ac:dyDescent="0.25">
      <c r="B34" s="261"/>
      <c r="C34" s="261"/>
      <c r="D34" s="261"/>
      <c r="E34" s="261"/>
      <c r="F34" s="261"/>
      <c r="I34" s="260"/>
      <c r="J34" s="260"/>
      <c r="K34" s="260"/>
      <c r="L34" s="260"/>
      <c r="M34" s="260"/>
    </row>
    <row r="35" spans="2:13" ht="15.75" customHeight="1" x14ac:dyDescent="0.25">
      <c r="B35" s="261"/>
      <c r="C35" s="261"/>
      <c r="D35" s="261"/>
      <c r="E35" s="261"/>
      <c r="F35" s="261"/>
      <c r="I35" s="260"/>
      <c r="J35" s="260"/>
      <c r="K35" s="260"/>
      <c r="L35" s="260"/>
      <c r="M35" s="260"/>
    </row>
    <row r="36" spans="2:13" ht="15.75" customHeight="1" x14ac:dyDescent="0.25">
      <c r="B36" s="260"/>
      <c r="C36" s="260"/>
      <c r="D36" s="260"/>
      <c r="E36" s="260"/>
      <c r="F36" s="260"/>
      <c r="I36" s="261"/>
      <c r="J36" s="261"/>
      <c r="K36" s="261"/>
      <c r="L36" s="261"/>
      <c r="M36" s="261"/>
    </row>
    <row r="37" spans="2:13" ht="15.75" customHeight="1" x14ac:dyDescent="0.25">
      <c r="B37" s="260"/>
      <c r="C37" s="260"/>
      <c r="D37" s="260"/>
      <c r="E37" s="260"/>
      <c r="F37" s="260"/>
      <c r="I37" s="261"/>
      <c r="J37" s="261"/>
      <c r="K37" s="261"/>
      <c r="L37" s="261"/>
      <c r="M37" s="261"/>
    </row>
    <row r="38" spans="2:13" ht="15.75" customHeight="1" x14ac:dyDescent="0.25">
      <c r="B38" s="261"/>
      <c r="C38" s="261"/>
      <c r="D38" s="261"/>
      <c r="E38" s="261"/>
      <c r="F38" s="261"/>
      <c r="I38" s="262"/>
      <c r="J38" s="263"/>
      <c r="K38" s="263"/>
      <c r="L38" s="263"/>
      <c r="M38" s="263"/>
    </row>
    <row r="39" spans="2:13" ht="15.75" customHeight="1" x14ac:dyDescent="0.25">
      <c r="B39" s="261"/>
      <c r="C39" s="261"/>
      <c r="D39" s="261"/>
      <c r="E39" s="261"/>
      <c r="F39" s="261"/>
      <c r="I39" s="263"/>
      <c r="J39" s="263"/>
      <c r="K39" s="263"/>
      <c r="L39" s="263"/>
      <c r="M39" s="263"/>
    </row>
    <row r="40" spans="2:13" ht="15.6" x14ac:dyDescent="0.25">
      <c r="C40" s="262"/>
      <c r="D40" s="262"/>
      <c r="E40" s="262"/>
      <c r="F40" s="262"/>
    </row>
    <row r="41" spans="2:13" ht="15.6" x14ac:dyDescent="0.25">
      <c r="B41" s="262"/>
      <c r="C41" s="262"/>
      <c r="D41" s="262"/>
      <c r="E41" s="262"/>
      <c r="F41" s="262"/>
      <c r="I41" s="264"/>
      <c r="J41" s="264"/>
      <c r="K41" s="264"/>
      <c r="L41" s="264"/>
      <c r="M41" s="264"/>
    </row>
    <row r="42" spans="2:13" ht="15.6" x14ac:dyDescent="0.25">
      <c r="I42" s="264"/>
      <c r="J42" s="264"/>
      <c r="K42" s="264"/>
      <c r="L42" s="264"/>
      <c r="M42" s="264"/>
    </row>
  </sheetData>
  <mergeCells count="88">
    <mergeCell ref="W27:AA27"/>
    <mergeCell ref="B25:F25"/>
    <mergeCell ref="I25:M25"/>
    <mergeCell ref="P25:T25"/>
    <mergeCell ref="B26:F26"/>
    <mergeCell ref="I26:M26"/>
    <mergeCell ref="P26:T26"/>
    <mergeCell ref="B24:F24"/>
    <mergeCell ref="I24:M24"/>
    <mergeCell ref="P24:T24"/>
    <mergeCell ref="A23:G23"/>
    <mergeCell ref="B27:F27"/>
    <mergeCell ref="I27:M27"/>
    <mergeCell ref="P27:T27"/>
    <mergeCell ref="B20:F20"/>
    <mergeCell ref="I20:M20"/>
    <mergeCell ref="P20:T20"/>
    <mergeCell ref="H23:N23"/>
    <mergeCell ref="O23:U23"/>
    <mergeCell ref="B18:F18"/>
    <mergeCell ref="I18:M18"/>
    <mergeCell ref="P18:T18"/>
    <mergeCell ref="B19:F19"/>
    <mergeCell ref="I19:M19"/>
    <mergeCell ref="P19:T19"/>
    <mergeCell ref="B16:F16"/>
    <mergeCell ref="I16:M16"/>
    <mergeCell ref="P16:T16"/>
    <mergeCell ref="B17:F17"/>
    <mergeCell ref="I17:M17"/>
    <mergeCell ref="P17:T17"/>
    <mergeCell ref="B11:F11"/>
    <mergeCell ref="I11:M11"/>
    <mergeCell ref="P11:T11"/>
    <mergeCell ref="B15:F15"/>
    <mergeCell ref="I15:M15"/>
    <mergeCell ref="P15:T15"/>
    <mergeCell ref="B14:F14"/>
    <mergeCell ref="I14:M14"/>
    <mergeCell ref="P14:T14"/>
    <mergeCell ref="B12:F12"/>
    <mergeCell ref="I12:M12"/>
    <mergeCell ref="P12:T12"/>
    <mergeCell ref="B13:F13"/>
    <mergeCell ref="I13:M13"/>
    <mergeCell ref="P13:T13"/>
    <mergeCell ref="W12:AA12"/>
    <mergeCell ref="W13:AA13"/>
    <mergeCell ref="W14:AA14"/>
    <mergeCell ref="W15:AA15"/>
    <mergeCell ref="W16:AA16"/>
    <mergeCell ref="W17:AA17"/>
    <mergeCell ref="W18:AA18"/>
    <mergeCell ref="W19:AA19"/>
    <mergeCell ref="W20:AA20"/>
    <mergeCell ref="W22:AA22"/>
    <mergeCell ref="W11:AA11"/>
    <mergeCell ref="B30:F31"/>
    <mergeCell ref="I30:M31"/>
    <mergeCell ref="P30:T31"/>
    <mergeCell ref="W30:AA31"/>
    <mergeCell ref="W21:AA21"/>
    <mergeCell ref="W24:AA24"/>
    <mergeCell ref="W25:AA25"/>
    <mergeCell ref="W26:AA26"/>
    <mergeCell ref="V23:AB23"/>
    <mergeCell ref="B21:F21"/>
    <mergeCell ref="I21:M21"/>
    <mergeCell ref="P21:T21"/>
    <mergeCell ref="B22:F22"/>
    <mergeCell ref="I22:M22"/>
    <mergeCell ref="P22:T22"/>
    <mergeCell ref="B10:F10"/>
    <mergeCell ref="I10:M10"/>
    <mergeCell ref="P10:T10"/>
    <mergeCell ref="X2:Z4"/>
    <mergeCell ref="X5:Z6"/>
    <mergeCell ref="Y8:Z8"/>
    <mergeCell ref="W10:AA10"/>
    <mergeCell ref="Q2:S4"/>
    <mergeCell ref="C5:E6"/>
    <mergeCell ref="J5:L6"/>
    <mergeCell ref="Q5:S6"/>
    <mergeCell ref="C2:E4"/>
    <mergeCell ref="J2:L4"/>
    <mergeCell ref="R8:S8"/>
    <mergeCell ref="D8:E8"/>
    <mergeCell ref="K8:L8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5CB8-1C3C-C746-8665-D32B3574C49B}">
  <dimension ref="A1:AB42"/>
  <sheetViews>
    <sheetView showWhiteSpace="0" view="pageBreakPreview" zoomScale="55" zoomScaleNormal="100" zoomScaleSheetLayoutView="55" zoomScalePageLayoutView="94" workbookViewId="0">
      <selection activeCell="H37" sqref="H37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257</v>
      </c>
      <c r="D2" s="420"/>
      <c r="E2" s="420"/>
      <c r="J2" s="420" t="s">
        <v>258</v>
      </c>
      <c r="K2" s="420"/>
      <c r="L2" s="420"/>
      <c r="Q2" s="420" t="s">
        <v>258</v>
      </c>
      <c r="R2" s="420"/>
      <c r="S2" s="420"/>
      <c r="X2" s="420" t="s">
        <v>257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Soir'!P3</f>
        <v>46300</v>
      </c>
      <c r="D5" s="421"/>
      <c r="E5" s="421"/>
      <c r="J5" s="421">
        <f>'Choix multiple hebdo Soir'!P3+1</f>
        <v>46301</v>
      </c>
      <c r="K5" s="421"/>
      <c r="L5" s="421"/>
      <c r="Q5" s="421">
        <f>'Choix multiple hebdo Soir'!P3+2</f>
        <v>46302</v>
      </c>
      <c r="R5" s="421"/>
      <c r="S5" s="421"/>
      <c r="X5" s="421">
        <f>'Choix multiple hebdo Soir'!P3+3</f>
        <v>46303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8"/>
      <c r="C8" s="259"/>
      <c r="D8" s="422">
        <f>'Choix multiple hebdo Soir'!B8</f>
        <v>0</v>
      </c>
      <c r="E8" s="422"/>
      <c r="I8" s="258"/>
      <c r="J8" s="259"/>
      <c r="K8" s="422">
        <f>'Choix multiple hebdo Soir'!N8</f>
        <v>0</v>
      </c>
      <c r="L8" s="422"/>
      <c r="P8" s="258"/>
      <c r="Q8" s="259"/>
      <c r="R8" s="422">
        <f>'Choix multiple hebdo Soir'!P8</f>
        <v>0</v>
      </c>
      <c r="S8" s="422"/>
      <c r="W8" s="258"/>
      <c r="X8" s="259"/>
      <c r="Y8" s="422" t="str">
        <f>'Choix multiple hebdo Soir'!R8</f>
        <v>SOIRÉE CHILI</v>
      </c>
      <c r="Z8" s="422"/>
    </row>
    <row r="9" spans="2:27" ht="21" customHeight="1" x14ac:dyDescent="0.25"/>
    <row r="10" spans="2:27" ht="30" customHeight="1" x14ac:dyDescent="0.25">
      <c r="B10" s="419" t="str">
        <f>IF('Choix multiple hebdo Soir'!L9="","",'Choix multiple hebdo Soir'!L9)</f>
        <v>Tomates basilic</v>
      </c>
      <c r="C10" s="419"/>
      <c r="D10" s="419"/>
      <c r="E10" s="419"/>
      <c r="F10" s="419"/>
      <c r="I10" s="419" t="str">
        <f>IF('Choix multiple hebdo Soir'!N9="","",'Choix multiple hebdo Soir'!N9)</f>
        <v>Chou rouge vinaigrette</v>
      </c>
      <c r="J10" s="419"/>
      <c r="K10" s="419"/>
      <c r="L10" s="419"/>
      <c r="M10" s="419"/>
      <c r="P10" s="419" t="str">
        <f>IF('Choix multiple hebdo Soir'!P9="","",'Choix multiple hebdo Soir'!P9)</f>
        <v>Salade de boulgour</v>
      </c>
      <c r="Q10" s="419"/>
      <c r="R10" s="419"/>
      <c r="S10" s="419"/>
      <c r="T10" s="419"/>
      <c r="W10" s="419" t="str">
        <f>IF('Choix multiple hebdo Soir'!R9="","",'Choix multiple hebdo Soir'!R9)</f>
        <v>Concombre vinaigrette</v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Soir'!L10="","",'Choix multiple hebdo Soir'!L10)</f>
        <v>Mousse de betteraves au fromage frais</v>
      </c>
      <c r="C11" s="428"/>
      <c r="D11" s="428"/>
      <c r="E11" s="428"/>
      <c r="F11" s="428"/>
      <c r="I11" s="428" t="str">
        <f>IF('Choix multiple hebdo Soir'!N10="","",'Choix multiple hebdo Soir'!N10)</f>
        <v>Pois chiches à la grecque (tomate, oignon, feta, huile d'olive)</v>
      </c>
      <c r="J11" s="428"/>
      <c r="K11" s="428"/>
      <c r="L11" s="428"/>
      <c r="M11" s="428"/>
      <c r="P11" s="428" t="str">
        <f>IF('Choix multiple hebdo Soir'!P10="","",'Choix multiple hebdo Soir'!P10)</f>
        <v>Salade verte</v>
      </c>
      <c r="Q11" s="428"/>
      <c r="R11" s="428"/>
      <c r="S11" s="428"/>
      <c r="T11" s="428"/>
      <c r="W11" s="428" t="str">
        <f>IF('Choix multiple hebdo Soir'!R10="","",'Choix multiple hebdo Soir'!R10)</f>
        <v xml:space="preserve">Rosette cornichon </v>
      </c>
      <c r="X11" s="428"/>
      <c r="Y11" s="428"/>
      <c r="Z11" s="428"/>
      <c r="AA11" s="428"/>
    </row>
    <row r="12" spans="2:27" ht="30" customHeight="1" x14ac:dyDescent="0.25">
      <c r="B12" s="428" t="str">
        <f>IF('Choix multiple hebdo Soir'!L11="","",'Choix multiple hebdo Soir'!L11)</f>
        <v/>
      </c>
      <c r="C12" s="428"/>
      <c r="D12" s="428"/>
      <c r="E12" s="428"/>
      <c r="F12" s="428"/>
      <c r="I12" s="428" t="str">
        <f>IF('Choix multiple hebdo Soir'!N11="","",'Choix multiple hebdo Soir'!N11)</f>
        <v/>
      </c>
      <c r="J12" s="428"/>
      <c r="K12" s="428"/>
      <c r="L12" s="428"/>
      <c r="M12" s="428"/>
      <c r="P12" s="428" t="str">
        <f>IF('Choix multiple hebdo Soir'!P11="","",'Choix multiple hebdo Soir'!P11)</f>
        <v/>
      </c>
      <c r="Q12" s="428"/>
      <c r="R12" s="428"/>
      <c r="S12" s="428"/>
      <c r="T12" s="428"/>
      <c r="W12" s="428" t="str">
        <f>IF('Choix multiple hebdo Soir'!R11="","",'Choix multiple hebdo Soir'!R11)</f>
        <v/>
      </c>
      <c r="X12" s="428"/>
      <c r="Y12" s="428"/>
      <c r="Z12" s="428"/>
      <c r="AA12" s="428"/>
    </row>
    <row r="13" spans="2:27" ht="30" customHeight="1" x14ac:dyDescent="0.25">
      <c r="B13" s="419" t="str">
        <f>IF('Choix multiple hebdo Soir'!L12="","",'Choix multiple hebdo Soir'!L12)</f>
        <v>Palette à la diable</v>
      </c>
      <c r="C13" s="419"/>
      <c r="D13" s="419"/>
      <c r="E13" s="419"/>
      <c r="F13" s="419"/>
      <c r="I13" s="419" t="str">
        <f>IF('Choix multiple hebdo Soir'!N12="","",'Choix multiple hebdo Soir'!N12)</f>
        <v>Brochette de dinde orientale</v>
      </c>
      <c r="J13" s="419"/>
      <c r="K13" s="419"/>
      <c r="L13" s="419"/>
      <c r="M13" s="419"/>
      <c r="P13" s="419" t="str">
        <f>IF('Choix multiple hebdo Soir'!P12="","",'Choix multiple hebdo Soir'!P12)</f>
        <v>Blanquette de poisson</v>
      </c>
      <c r="Q13" s="419"/>
      <c r="R13" s="419"/>
      <c r="S13" s="419"/>
      <c r="T13" s="419"/>
      <c r="W13" s="419" t="str">
        <f>IF('Choix multiple hebdo Soir'!R12="","",'Choix multiple hebdo Soir'!R12)</f>
        <v>Chili con carne</v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Soir'!L13="","",'Choix multiple hebdo Soir'!L13)</f>
        <v>Fricassée de poisson à la tomate</v>
      </c>
      <c r="C14" s="428"/>
      <c r="D14" s="428"/>
      <c r="E14" s="428"/>
      <c r="F14" s="428"/>
      <c r="I14" s="428" t="str">
        <f>IF('Choix multiple hebdo Soir'!N13="","",'Choix multiple hebdo Soir'!N13)</f>
        <v>Pané blé emmental épinards</v>
      </c>
      <c r="J14" s="428"/>
      <c r="K14" s="428"/>
      <c r="L14" s="428"/>
      <c r="M14" s="428"/>
      <c r="P14" s="428" t="str">
        <f>IF('Choix multiple hebdo Soir'!P13="","",'Choix multiple hebdo Soir'!P13)</f>
        <v>Blanquette de haricots blancs</v>
      </c>
      <c r="Q14" s="428"/>
      <c r="R14" s="428"/>
      <c r="S14" s="428"/>
      <c r="T14" s="428"/>
      <c r="W14" s="428" t="str">
        <f>IF('Choix multiple hebdo Soir'!R13="","",'Choix multiple hebdo Soir'!R13)</f>
        <v>Haricots rouges au chili</v>
      </c>
      <c r="X14" s="428"/>
      <c r="Y14" s="428"/>
      <c r="Z14" s="428"/>
      <c r="AA14" s="428"/>
    </row>
    <row r="15" spans="2:27" ht="30" customHeight="1" x14ac:dyDescent="0.25">
      <c r="B15" s="419" t="str">
        <f>IF('Choix multiple hebdo Soir'!L14="","",'Choix multiple hebdo Soir'!L14)</f>
        <v>Lentilles vertes</v>
      </c>
      <c r="C15" s="419"/>
      <c r="D15" s="419"/>
      <c r="E15" s="419"/>
      <c r="F15" s="419"/>
      <c r="I15" s="419" t="str">
        <f>IF('Choix multiple hebdo Soir'!N14="","",'Choix multiple hebdo Soir'!N14)</f>
        <v>Tomates rôties au romarin</v>
      </c>
      <c r="J15" s="419"/>
      <c r="K15" s="419"/>
      <c r="L15" s="419"/>
      <c r="M15" s="419"/>
      <c r="P15" s="419" t="str">
        <f>IF('Choix multiple hebdo Soir'!P14="","",'Choix multiple hebdo Soir'!P14)</f>
        <v>Fondue de courgettes</v>
      </c>
      <c r="Q15" s="419"/>
      <c r="R15" s="419"/>
      <c r="S15" s="419"/>
      <c r="T15" s="419"/>
      <c r="W15" s="419" t="str">
        <f>IF('Choix multiple hebdo Soir'!R14="","",'Choix multiple hebdo Soir'!R14)</f>
        <v>Riz créole</v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Soir'!L15="","",'Choix multiple hebdo Soir'!L15)</f>
        <v>Haricots verts</v>
      </c>
      <c r="C16" s="428"/>
      <c r="D16" s="428"/>
      <c r="E16" s="428"/>
      <c r="F16" s="428"/>
      <c r="I16" s="428" t="str">
        <f>IF('Choix multiple hebdo Soir'!N15="","",'Choix multiple hebdo Soir'!N15)</f>
        <v>Polenta</v>
      </c>
      <c r="J16" s="428"/>
      <c r="K16" s="428"/>
      <c r="L16" s="428"/>
      <c r="M16" s="428"/>
      <c r="P16" s="428" t="str">
        <f>IF('Choix multiple hebdo Soir'!P15="","",'Choix multiple hebdo Soir'!P15)</f>
        <v>Gnocchi poêlés</v>
      </c>
      <c r="Q16" s="428"/>
      <c r="R16" s="428"/>
      <c r="S16" s="428"/>
      <c r="T16" s="428"/>
      <c r="W16" s="428" t="str">
        <f>IF('Choix multiple hebdo Soir'!R15="","",'Choix multiple hebdo Soir'!R15)</f>
        <v>(plat complet)</v>
      </c>
      <c r="X16" s="428"/>
      <c r="Y16" s="428"/>
      <c r="Z16" s="428"/>
      <c r="AA16" s="428"/>
    </row>
    <row r="17" spans="1:28" ht="30" customHeight="1" x14ac:dyDescent="0.25">
      <c r="B17" s="429" t="str">
        <f>IF('Choix multiple hebdo Soir'!L16="","",'Choix multiple hebdo Soir'!L16)</f>
        <v>Persil plat</v>
      </c>
      <c r="C17" s="429"/>
      <c r="D17" s="429"/>
      <c r="E17" s="429"/>
      <c r="F17" s="429"/>
      <c r="I17" s="429" t="str">
        <f>IF('Choix multiple hebdo Soir'!N16="","",'Choix multiple hebdo Soir'!N16)</f>
        <v/>
      </c>
      <c r="J17" s="429"/>
      <c r="K17" s="429"/>
      <c r="L17" s="429"/>
      <c r="M17" s="429"/>
      <c r="P17" s="429" t="str">
        <f>IF('Choix multiple hebdo Soir'!P16="","",'Choix multiple hebdo Soir'!P16)</f>
        <v/>
      </c>
      <c r="Q17" s="429"/>
      <c r="R17" s="429"/>
      <c r="S17" s="429"/>
      <c r="T17" s="429"/>
      <c r="W17" s="429" t="str">
        <f>IF('Choix multiple hebdo Soir'!R16="","",'Choix multiple hebdo Soir'!R16)</f>
        <v>Chips tortilla</v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Soir'!L17="","",'Choix multiple hebdo Soir'!L17)</f>
        <v/>
      </c>
      <c r="C18" s="428"/>
      <c r="D18" s="428"/>
      <c r="E18" s="428"/>
      <c r="F18" s="428"/>
      <c r="I18" s="428" t="str">
        <f>IF('Choix multiple hebdo Soir'!N17="","",'Choix multiple hebdo Soir'!N17)</f>
        <v/>
      </c>
      <c r="J18" s="428"/>
      <c r="K18" s="428"/>
      <c r="L18" s="428"/>
      <c r="M18" s="428"/>
      <c r="P18" s="428" t="str">
        <f>IF('Choix multiple hebdo Soir'!P17="","",'Choix multiple hebdo Soir'!P17)</f>
        <v/>
      </c>
      <c r="Q18" s="428"/>
      <c r="R18" s="428"/>
      <c r="S18" s="428"/>
      <c r="T18" s="428"/>
      <c r="W18" s="428" t="str">
        <f>IF('Choix multiple hebdo Soir'!R17="","",'Choix multiple hebdo Soir'!R17)</f>
        <v/>
      </c>
      <c r="X18" s="428"/>
      <c r="Y18" s="428"/>
      <c r="Z18" s="428"/>
      <c r="AA18" s="428"/>
    </row>
    <row r="19" spans="1:28" ht="30" customHeight="1" x14ac:dyDescent="0.25">
      <c r="B19" s="419" t="str">
        <f>IF('Choix multiple hebdo Soir'!L18="","",'Choix multiple hebdo Soir'!L18)</f>
        <v>Assortiment de laitages et de fromage à la coupe</v>
      </c>
      <c r="C19" s="419"/>
      <c r="D19" s="419"/>
      <c r="E19" s="419"/>
      <c r="F19" s="419"/>
      <c r="I19" s="419" t="str">
        <f>IF('Choix multiple hebdo Soir'!N18="","",'Choix multiple hebdo Soir'!N18)</f>
        <v>Assortiment de laitages et de fromage à la coupe</v>
      </c>
      <c r="J19" s="419"/>
      <c r="K19" s="419"/>
      <c r="L19" s="419"/>
      <c r="M19" s="419"/>
      <c r="P19" s="419" t="str">
        <f>IF('Choix multiple hebdo Soir'!P18="","",'Choix multiple hebdo Soir'!P18)</f>
        <v>Assortiment de laitages et de fromages à la coupe</v>
      </c>
      <c r="Q19" s="419"/>
      <c r="R19" s="419"/>
      <c r="S19" s="419"/>
      <c r="T19" s="419"/>
      <c r="W19" s="419" t="str">
        <f>IF('Choix multiple hebdo Soir'!R18="","",'Choix multiple hebdo Soir'!R18)</f>
        <v>Assortiment de laitages et de fromage à la coupe</v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Soir'!L19="","",'Choix multiple hebdo Soir'!L19)</f>
        <v/>
      </c>
      <c r="C20" s="428"/>
      <c r="D20" s="428"/>
      <c r="E20" s="428"/>
      <c r="F20" s="428"/>
      <c r="I20" s="428" t="str">
        <f>IF('Choix multiple hebdo Soir'!N19="","",'Choix multiple hebdo Soir'!N19)</f>
        <v/>
      </c>
      <c r="J20" s="428"/>
      <c r="K20" s="428"/>
      <c r="L20" s="428"/>
      <c r="M20" s="428"/>
      <c r="P20" s="428" t="str">
        <f>IF('Choix multiple hebdo Soir'!P19="","",'Choix multiple hebdo Soir'!P19)</f>
        <v/>
      </c>
      <c r="Q20" s="428"/>
      <c r="R20" s="428"/>
      <c r="S20" s="428"/>
      <c r="T20" s="428"/>
      <c r="W20" s="428" t="str">
        <f>IF('Choix multiple hebdo Soir'!R19="","",'Choix multiple hebdo Soir'!R19)</f>
        <v/>
      </c>
      <c r="X20" s="428"/>
      <c r="Y20" s="428"/>
      <c r="Z20" s="428"/>
      <c r="AA20" s="428"/>
    </row>
    <row r="21" spans="1:28" ht="30" customHeight="1" x14ac:dyDescent="0.25">
      <c r="B21" s="419" t="str">
        <f>IF('Choix multiple hebdo Soir'!L20="","",'Choix multiple hebdo Soir'!L20)</f>
        <v>Fruit de saison</v>
      </c>
      <c r="C21" s="419"/>
      <c r="D21" s="419"/>
      <c r="E21" s="419"/>
      <c r="F21" s="419"/>
      <c r="I21" s="419" t="str">
        <f>IF('Choix multiple hebdo Soir'!N20="","",'Choix multiple hebdo Soir'!N20)</f>
        <v>Tarte noix de coco</v>
      </c>
      <c r="J21" s="419"/>
      <c r="K21" s="419"/>
      <c r="L21" s="419"/>
      <c r="M21" s="419"/>
      <c r="P21" s="419" t="str">
        <f>IF('Choix multiple hebdo Soir'!P20="","",'Choix multiple hebdo Soir'!P20)</f>
        <v>Salade de fruits d'automne</v>
      </c>
      <c r="Q21" s="419"/>
      <c r="R21" s="419"/>
      <c r="S21" s="419"/>
      <c r="T21" s="419"/>
      <c r="W21" s="419" t="str">
        <f>IF('Choix multiple hebdo Soir'!R20="","",'Choix multiple hebdo Soir'!R20)</f>
        <v>Pomme au four cannelle</v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Soir'!L21="","",'Choix multiple hebdo Soir'!L21)</f>
        <v>Quatre quarts aux poires</v>
      </c>
      <c r="C22" s="428"/>
      <c r="D22" s="428"/>
      <c r="E22" s="428"/>
      <c r="F22" s="428"/>
      <c r="I22" s="428" t="str">
        <f>IF('Choix multiple hebdo Soir'!N21="","",'Choix multiple hebdo Soir'!N21)</f>
        <v>Fruit de saison</v>
      </c>
      <c r="J22" s="428"/>
      <c r="K22" s="428"/>
      <c r="L22" s="428"/>
      <c r="M22" s="428"/>
      <c r="P22" s="428" t="str">
        <f>IF('Choix multiple hebdo Soir'!P21="","",'Choix multiple hebdo Soir'!P21)</f>
        <v>Fruit de saison</v>
      </c>
      <c r="Q22" s="428"/>
      <c r="R22" s="428"/>
      <c r="S22" s="428"/>
      <c r="T22" s="428"/>
      <c r="W22" s="428" t="str">
        <f>IF('Choix multiple hebdo Soir'!R21="","",'Choix multiple hebdo Soir'!R21)</f>
        <v>Fruit de saison</v>
      </c>
      <c r="X22" s="428"/>
      <c r="Y22" s="428"/>
      <c r="Z22" s="428"/>
      <c r="AA22" s="428"/>
    </row>
    <row r="23" spans="1:28" ht="30" customHeight="1" x14ac:dyDescent="0.25">
      <c r="A23" s="431" t="s">
        <v>259</v>
      </c>
      <c r="B23" s="432"/>
      <c r="C23" s="432"/>
      <c r="D23" s="432"/>
      <c r="E23" s="432"/>
      <c r="F23" s="432"/>
      <c r="G23" s="432"/>
      <c r="H23" s="426" t="s">
        <v>259</v>
      </c>
      <c r="I23" s="427"/>
      <c r="J23" s="427"/>
      <c r="K23" s="427"/>
      <c r="L23" s="427"/>
      <c r="M23" s="427"/>
      <c r="N23" s="427"/>
      <c r="O23" s="426" t="s">
        <v>260</v>
      </c>
      <c r="P23" s="427"/>
      <c r="Q23" s="427"/>
      <c r="R23" s="427"/>
      <c r="S23" s="427"/>
      <c r="T23" s="427"/>
      <c r="U23" s="427"/>
      <c r="V23" s="426" t="s">
        <v>259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261</v>
      </c>
      <c r="C27" s="430"/>
      <c r="D27" s="430"/>
      <c r="E27" s="430"/>
      <c r="F27" s="430"/>
      <c r="I27" s="430" t="s">
        <v>261</v>
      </c>
      <c r="J27" s="430"/>
      <c r="K27" s="430"/>
      <c r="L27" s="430"/>
      <c r="M27" s="430"/>
      <c r="P27" s="430" t="s">
        <v>261</v>
      </c>
      <c r="Q27" s="430"/>
      <c r="R27" s="430"/>
      <c r="S27" s="430"/>
      <c r="T27" s="430"/>
      <c r="W27" s="430" t="s">
        <v>261</v>
      </c>
      <c r="X27" s="430"/>
      <c r="Y27" s="430"/>
      <c r="Z27" s="430"/>
      <c r="AA27" s="430"/>
    </row>
    <row r="28" spans="1:28" ht="12" customHeight="1" x14ac:dyDescent="0.25">
      <c r="B28" s="260"/>
      <c r="C28" s="260"/>
      <c r="D28" s="260"/>
      <c r="E28" s="260"/>
      <c r="F28" s="260"/>
      <c r="I28" s="260"/>
      <c r="J28" s="260"/>
      <c r="K28" s="260"/>
      <c r="L28" s="260"/>
      <c r="M28" s="260"/>
      <c r="P28" s="260"/>
      <c r="Q28" s="260"/>
      <c r="R28" s="260"/>
      <c r="S28" s="260"/>
      <c r="T28" s="260"/>
    </row>
    <row r="29" spans="1:28" ht="6" customHeight="1" x14ac:dyDescent="0.25">
      <c r="B29" s="260"/>
      <c r="C29" s="260"/>
      <c r="D29" s="260"/>
      <c r="E29" s="260"/>
      <c r="F29" s="260"/>
      <c r="I29" s="260"/>
      <c r="J29" s="260"/>
      <c r="K29" s="260"/>
      <c r="L29" s="260"/>
      <c r="M29" s="260"/>
      <c r="P29" s="260"/>
      <c r="Q29" s="260"/>
      <c r="R29" s="260"/>
      <c r="S29" s="260"/>
      <c r="T29" s="260"/>
    </row>
    <row r="30" spans="1:28" ht="14.1" customHeight="1" x14ac:dyDescent="0.25">
      <c r="B30" s="424" t="s">
        <v>262</v>
      </c>
      <c r="C30" s="424"/>
      <c r="D30" s="424"/>
      <c r="E30" s="424"/>
      <c r="F30" s="424"/>
      <c r="G30" s="265"/>
      <c r="H30" s="265"/>
      <c r="I30" s="424" t="s">
        <v>262</v>
      </c>
      <c r="J30" s="424"/>
      <c r="K30" s="424"/>
      <c r="L30" s="424"/>
      <c r="M30" s="424"/>
      <c r="N30" s="265"/>
      <c r="P30" s="424" t="s">
        <v>262</v>
      </c>
      <c r="Q30" s="424"/>
      <c r="R30" s="424"/>
      <c r="S30" s="424"/>
      <c r="T30" s="424"/>
      <c r="U30" s="265"/>
      <c r="W30" s="424" t="s">
        <v>262</v>
      </c>
      <c r="X30" s="424"/>
      <c r="Y30" s="424"/>
      <c r="Z30" s="424"/>
      <c r="AA30" s="424"/>
      <c r="AB30" s="265"/>
    </row>
    <row r="31" spans="1:28" ht="18.899999999999999" customHeight="1" x14ac:dyDescent="0.25">
      <c r="A31" s="265"/>
      <c r="B31" s="424"/>
      <c r="C31" s="424"/>
      <c r="D31" s="424"/>
      <c r="E31" s="424"/>
      <c r="F31" s="424"/>
      <c r="G31" s="265"/>
      <c r="H31" s="265"/>
      <c r="I31" s="424"/>
      <c r="J31" s="424"/>
      <c r="K31" s="424"/>
      <c r="L31" s="424"/>
      <c r="M31" s="424"/>
      <c r="N31" s="265"/>
      <c r="O31" s="265"/>
      <c r="P31" s="424"/>
      <c r="Q31" s="424"/>
      <c r="R31" s="424"/>
      <c r="S31" s="424"/>
      <c r="T31" s="424"/>
      <c r="U31" s="265"/>
      <c r="V31" s="265"/>
      <c r="W31" s="424"/>
      <c r="X31" s="424"/>
      <c r="Y31" s="424"/>
      <c r="Z31" s="424"/>
      <c r="AA31" s="424"/>
      <c r="AB31" s="265"/>
    </row>
    <row r="32" spans="1:28" ht="27.9" customHeight="1" x14ac:dyDescent="0.25">
      <c r="B32" s="261"/>
      <c r="C32" s="261"/>
      <c r="D32" s="261"/>
      <c r="E32" s="261"/>
      <c r="F32" s="261"/>
      <c r="I32" s="261"/>
      <c r="J32" s="261"/>
      <c r="K32" s="261"/>
      <c r="L32" s="261"/>
      <c r="M32" s="261"/>
    </row>
    <row r="33" spans="2:13" ht="15.75" customHeight="1" x14ac:dyDescent="0.25">
      <c r="B33" s="261"/>
      <c r="C33" s="261"/>
      <c r="D33" s="261"/>
      <c r="E33" s="261"/>
      <c r="F33" s="261"/>
      <c r="I33" s="261"/>
      <c r="J33" s="261"/>
      <c r="K33" s="261"/>
      <c r="L33" s="261"/>
      <c r="M33" s="261"/>
    </row>
    <row r="34" spans="2:13" ht="15.75" customHeight="1" x14ac:dyDescent="0.25">
      <c r="B34" s="261"/>
      <c r="C34" s="261"/>
      <c r="D34" s="261"/>
      <c r="E34" s="261"/>
      <c r="F34" s="261"/>
      <c r="I34" s="260"/>
      <c r="J34" s="260"/>
      <c r="K34" s="260"/>
      <c r="L34" s="260"/>
      <c r="M34" s="260"/>
    </row>
    <row r="35" spans="2:13" ht="15.75" customHeight="1" x14ac:dyDescent="0.25">
      <c r="B35" s="261"/>
      <c r="C35" s="261"/>
      <c r="D35" s="261"/>
      <c r="E35" s="261"/>
      <c r="F35" s="261"/>
      <c r="I35" s="260"/>
      <c r="J35" s="260"/>
      <c r="K35" s="260"/>
      <c r="L35" s="260"/>
      <c r="M35" s="260"/>
    </row>
    <row r="36" spans="2:13" ht="15.75" customHeight="1" x14ac:dyDescent="0.25">
      <c r="B36" s="260"/>
      <c r="C36" s="260"/>
      <c r="D36" s="260"/>
      <c r="E36" s="260"/>
      <c r="F36" s="260"/>
      <c r="I36" s="261"/>
      <c r="J36" s="261"/>
      <c r="K36" s="261"/>
      <c r="L36" s="261"/>
      <c r="M36" s="261"/>
    </row>
    <row r="37" spans="2:13" ht="15.75" customHeight="1" x14ac:dyDescent="0.25">
      <c r="B37" s="260"/>
      <c r="C37" s="260"/>
      <c r="D37" s="260"/>
      <c r="E37" s="260"/>
      <c r="F37" s="260"/>
      <c r="I37" s="261"/>
      <c r="J37" s="261"/>
      <c r="K37" s="261"/>
      <c r="L37" s="261"/>
      <c r="M37" s="261"/>
    </row>
    <row r="38" spans="2:13" ht="15.75" customHeight="1" x14ac:dyDescent="0.25">
      <c r="B38" s="261"/>
      <c r="C38" s="261"/>
      <c r="D38" s="261"/>
      <c r="E38" s="261"/>
      <c r="F38" s="261"/>
      <c r="I38" s="262"/>
      <c r="J38" s="263"/>
      <c r="K38" s="263"/>
      <c r="L38" s="263"/>
      <c r="M38" s="263"/>
    </row>
    <row r="39" spans="2:13" ht="15.75" customHeight="1" x14ac:dyDescent="0.25">
      <c r="B39" s="261"/>
      <c r="C39" s="261"/>
      <c r="D39" s="261"/>
      <c r="E39" s="261"/>
      <c r="F39" s="261"/>
      <c r="I39" s="263"/>
      <c r="J39" s="263"/>
      <c r="K39" s="263"/>
      <c r="L39" s="263"/>
      <c r="M39" s="263"/>
    </row>
    <row r="40" spans="2:13" ht="15.6" x14ac:dyDescent="0.25">
      <c r="C40" s="262"/>
      <c r="D40" s="262"/>
      <c r="E40" s="262"/>
      <c r="F40" s="262"/>
    </row>
    <row r="41" spans="2:13" ht="15.6" x14ac:dyDescent="0.25">
      <c r="B41" s="262"/>
      <c r="C41" s="262"/>
      <c r="D41" s="262"/>
      <c r="E41" s="262"/>
      <c r="F41" s="262"/>
      <c r="I41" s="264"/>
      <c r="J41" s="264"/>
      <c r="K41" s="264"/>
      <c r="L41" s="264"/>
      <c r="M41" s="264"/>
    </row>
    <row r="42" spans="2:13" ht="15.6" x14ac:dyDescent="0.25">
      <c r="I42" s="264"/>
      <c r="J42" s="264"/>
      <c r="K42" s="264"/>
      <c r="L42" s="264"/>
      <c r="M42" s="264"/>
    </row>
  </sheetData>
  <mergeCells count="88">
    <mergeCell ref="B26:F26"/>
    <mergeCell ref="I26:M26"/>
    <mergeCell ref="P26:T26"/>
    <mergeCell ref="W26:AA26"/>
    <mergeCell ref="B27:F27"/>
    <mergeCell ref="I27:M27"/>
    <mergeCell ref="P27:T27"/>
    <mergeCell ref="W27:AA27"/>
    <mergeCell ref="B24:F24"/>
    <mergeCell ref="I24:M24"/>
    <mergeCell ref="P24:T24"/>
    <mergeCell ref="W24:AA24"/>
    <mergeCell ref="B25:F25"/>
    <mergeCell ref="I25:M25"/>
    <mergeCell ref="P25:T25"/>
    <mergeCell ref="W25:AA25"/>
    <mergeCell ref="B22:F22"/>
    <mergeCell ref="I22:M22"/>
    <mergeCell ref="P22:T22"/>
    <mergeCell ref="W22:AA22"/>
    <mergeCell ref="A23:G23"/>
    <mergeCell ref="H23:N23"/>
    <mergeCell ref="O23:U23"/>
    <mergeCell ref="V23:AB23"/>
    <mergeCell ref="B20:F20"/>
    <mergeCell ref="I20:M20"/>
    <mergeCell ref="P20:T20"/>
    <mergeCell ref="W20:AA20"/>
    <mergeCell ref="B21:F21"/>
    <mergeCell ref="I21:M21"/>
    <mergeCell ref="P21:T21"/>
    <mergeCell ref="W21:AA21"/>
    <mergeCell ref="B18:F18"/>
    <mergeCell ref="I18:M18"/>
    <mergeCell ref="P18:T18"/>
    <mergeCell ref="W18:AA18"/>
    <mergeCell ref="B19:F19"/>
    <mergeCell ref="I19:M19"/>
    <mergeCell ref="P19:T19"/>
    <mergeCell ref="W19:AA19"/>
    <mergeCell ref="B16:F16"/>
    <mergeCell ref="I16:M16"/>
    <mergeCell ref="P16:T16"/>
    <mergeCell ref="W16:AA16"/>
    <mergeCell ref="B17:F17"/>
    <mergeCell ref="I17:M17"/>
    <mergeCell ref="P17:T17"/>
    <mergeCell ref="W17:AA17"/>
    <mergeCell ref="B14:F14"/>
    <mergeCell ref="I14:M14"/>
    <mergeCell ref="P14:T14"/>
    <mergeCell ref="W14:AA14"/>
    <mergeCell ref="B15:F15"/>
    <mergeCell ref="I15:M15"/>
    <mergeCell ref="P15:T15"/>
    <mergeCell ref="W15:AA15"/>
    <mergeCell ref="B12:F12"/>
    <mergeCell ref="I12:M12"/>
    <mergeCell ref="P12:T12"/>
    <mergeCell ref="W12:AA12"/>
    <mergeCell ref="B13:F13"/>
    <mergeCell ref="I13:M13"/>
    <mergeCell ref="P13:T13"/>
    <mergeCell ref="W13:AA13"/>
    <mergeCell ref="B30:F31"/>
    <mergeCell ref="I30:M31"/>
    <mergeCell ref="P30:T31"/>
    <mergeCell ref="W30:AA31"/>
    <mergeCell ref="D8:E8"/>
    <mergeCell ref="K8:L8"/>
    <mergeCell ref="R8:S8"/>
    <mergeCell ref="Y8:Z8"/>
    <mergeCell ref="B10:F10"/>
    <mergeCell ref="I10:M10"/>
    <mergeCell ref="P10:T10"/>
    <mergeCell ref="W10:AA10"/>
    <mergeCell ref="B11:F11"/>
    <mergeCell ref="I11:M11"/>
    <mergeCell ref="P11:T11"/>
    <mergeCell ref="W11:AA11"/>
    <mergeCell ref="C2:E4"/>
    <mergeCell ref="J2:L4"/>
    <mergeCell ref="Q2:S4"/>
    <mergeCell ref="X2:Z4"/>
    <mergeCell ref="C5:E6"/>
    <mergeCell ref="J5:L6"/>
    <mergeCell ref="Q5:S6"/>
    <mergeCell ref="X5:Z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CE02-B895-EE4E-97E9-8C0563982D4F}">
  <dimension ref="A1:AB42"/>
  <sheetViews>
    <sheetView view="pageBreakPreview" zoomScale="55" zoomScaleNormal="100" zoomScaleSheetLayoutView="55" zoomScalePageLayoutView="94" workbookViewId="0">
      <selection activeCell="F40" sqref="F40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257</v>
      </c>
      <c r="D2" s="420"/>
      <c r="E2" s="420"/>
      <c r="J2" s="420" t="s">
        <v>257</v>
      </c>
      <c r="K2" s="420"/>
      <c r="L2" s="420"/>
      <c r="Q2" s="420" t="s">
        <v>257</v>
      </c>
      <c r="R2" s="420"/>
      <c r="S2" s="420"/>
      <c r="X2" s="420" t="s">
        <v>257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Soir'!X3</f>
        <v>46307</v>
      </c>
      <c r="D5" s="421"/>
      <c r="E5" s="421"/>
      <c r="J5" s="421">
        <f>'Choix multiple hebdo Soir'!X3+1</f>
        <v>46308</v>
      </c>
      <c r="K5" s="421"/>
      <c r="L5" s="421"/>
      <c r="Q5" s="421">
        <f>'Choix multiple hebdo Soir'!X3+2</f>
        <v>46309</v>
      </c>
      <c r="R5" s="421"/>
      <c r="S5" s="421"/>
      <c r="X5" s="421">
        <f>'Choix multiple hebdo Soir'!X3+3</f>
        <v>46310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8"/>
      <c r="C8" s="259"/>
      <c r="D8" s="422" t="str">
        <f>'Choix multiple hebdo Soir'!U8</f>
        <v>SOIRÉE COUSCOUS</v>
      </c>
      <c r="E8" s="422"/>
      <c r="I8" s="258"/>
      <c r="J8" s="259"/>
      <c r="K8" s="422">
        <f>'Choix multiple hebdo Soir'!W8</f>
        <v>0</v>
      </c>
      <c r="L8" s="422"/>
      <c r="P8" s="258"/>
      <c r="Q8" s="259"/>
      <c r="R8" s="422">
        <f>'Choix multiple hebdo Soir'!Y8</f>
        <v>0</v>
      </c>
      <c r="S8" s="422"/>
      <c r="W8" s="258"/>
      <c r="X8" s="259"/>
      <c r="Y8" s="422">
        <f>'Choix multiple hebdo Soir'!AA8</f>
        <v>0</v>
      </c>
      <c r="Z8" s="422"/>
    </row>
    <row r="9" spans="2:27" ht="21" customHeight="1" x14ac:dyDescent="0.25"/>
    <row r="10" spans="2:27" ht="30" customHeight="1" x14ac:dyDescent="0.25">
      <c r="B10" s="419" t="str">
        <f>IF('Choix multiple hebdo Soir'!U9="","",'Choix multiple hebdo Soir'!U9)</f>
        <v>Samoussa</v>
      </c>
      <c r="C10" s="419"/>
      <c r="D10" s="419"/>
      <c r="E10" s="419"/>
      <c r="F10" s="419"/>
      <c r="I10" s="419" t="str">
        <f>IF('Choix multiple hebdo Soir'!W9="","",'Choix multiple hebdo Soir'!W9)</f>
        <v xml:space="preserve">Poireaux vinaigrette </v>
      </c>
      <c r="J10" s="419"/>
      <c r="K10" s="419"/>
      <c r="L10" s="419"/>
      <c r="M10" s="419"/>
      <c r="P10" s="419" t="str">
        <f>IF('Choix multiple hebdo Soir'!Y9="","",'Choix multiple hebdo Soir'!Y9)</f>
        <v>Endives au bleu</v>
      </c>
      <c r="Q10" s="419"/>
      <c r="R10" s="419"/>
      <c r="S10" s="419"/>
      <c r="T10" s="419"/>
      <c r="W10" s="419" t="str">
        <f>IF('Choix multiple hebdo Soir'!AA9="","",'Choix multiple hebdo Soir'!AA9)</f>
        <v>Salade verte</v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Soir'!U10="","",'Choix multiple hebdo Soir'!U10)</f>
        <v>Salade de concombre</v>
      </c>
      <c r="C11" s="428"/>
      <c r="D11" s="428"/>
      <c r="E11" s="428"/>
      <c r="F11" s="428"/>
      <c r="I11" s="428" t="str">
        <f>IF('Choix multiple hebdo Soir'!W10="","",'Choix multiple hebdo Soir'!W10)</f>
        <v>Carottes râpées</v>
      </c>
      <c r="J11" s="428"/>
      <c r="K11" s="428"/>
      <c r="L11" s="428"/>
      <c r="M11" s="428"/>
      <c r="P11" s="428" t="str">
        <f>IF('Choix multiple hebdo Soir'!Y10="","",'Choix multiple hebdo Soir'!Y10)</f>
        <v>Pain perdu au jambon</v>
      </c>
      <c r="Q11" s="428"/>
      <c r="R11" s="428"/>
      <c r="S11" s="428"/>
      <c r="T11" s="428"/>
      <c r="W11" s="428" t="str">
        <f>IF('Choix multiple hebdo Soir'!AA10="","",'Choix multiple hebdo Soir'!AA10)</f>
        <v>Macédoine vinaigrette</v>
      </c>
      <c r="X11" s="428"/>
      <c r="Y11" s="428"/>
      <c r="Z11" s="428"/>
      <c r="AA11" s="428"/>
    </row>
    <row r="12" spans="2:27" ht="30" customHeight="1" x14ac:dyDescent="0.25">
      <c r="B12" s="428" t="str">
        <f>IF('Choix multiple hebdo Soir'!U11="","",'Choix multiple hebdo Soir'!U11)</f>
        <v/>
      </c>
      <c r="C12" s="428"/>
      <c r="D12" s="428"/>
      <c r="E12" s="428"/>
      <c r="F12" s="428"/>
      <c r="I12" s="428" t="str">
        <f>IF('Choix multiple hebdo Soir'!W11="","",'Choix multiple hebdo Soir'!W11)</f>
        <v/>
      </c>
      <c r="J12" s="428"/>
      <c r="K12" s="428"/>
      <c r="L12" s="428"/>
      <c r="M12" s="428"/>
      <c r="P12" s="428" t="str">
        <f>IF('Choix multiple hebdo Soir'!Y11="","",'Choix multiple hebdo Soir'!Y11)</f>
        <v/>
      </c>
      <c r="Q12" s="428"/>
      <c r="R12" s="428"/>
      <c r="S12" s="428"/>
      <c r="T12" s="428"/>
      <c r="W12" s="428" t="str">
        <f>IF('Choix multiple hebdo Soir'!AA11="","",'Choix multiple hebdo Soir'!AA11)</f>
        <v/>
      </c>
      <c r="X12" s="428"/>
      <c r="Y12" s="428"/>
      <c r="Z12" s="428"/>
      <c r="AA12" s="428"/>
    </row>
    <row r="13" spans="2:27" ht="30" customHeight="1" x14ac:dyDescent="0.25">
      <c r="B13" s="419" t="str">
        <f>IF('Choix multiple hebdo Soir'!U12="","",'Choix multiple hebdo Soir'!U12)</f>
        <v xml:space="preserve">Couscous au poulet </v>
      </c>
      <c r="C13" s="419"/>
      <c r="D13" s="419"/>
      <c r="E13" s="419"/>
      <c r="F13" s="419"/>
      <c r="I13" s="419" t="str">
        <f>IF('Choix multiple hebdo Soir'!W12="","",'Choix multiple hebdo Soir'!W12)</f>
        <v>Sauté de bœuf à l'ancienne</v>
      </c>
      <c r="J13" s="419"/>
      <c r="K13" s="419"/>
      <c r="L13" s="419"/>
      <c r="M13" s="419"/>
      <c r="P13" s="419" t="str">
        <f>IF('Choix multiple hebdo Soir'!Y12="","",'Choix multiple hebdo Soir'!Y12)</f>
        <v xml:space="preserve">Filet de poisson à l'escabèche </v>
      </c>
      <c r="Q13" s="419"/>
      <c r="R13" s="419"/>
      <c r="S13" s="419"/>
      <c r="T13" s="419"/>
      <c r="W13" s="419" t="str">
        <f>IF('Choix multiple hebdo Soir'!AA12="","",'Choix multiple hebdo Soir'!AA12)</f>
        <v>Œufs durs gratinés béchamel</v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Soir'!U13="","",'Choix multiple hebdo Soir'!U13)</f>
        <v>Couscous de pois chiches</v>
      </c>
      <c r="C14" s="428"/>
      <c r="D14" s="428"/>
      <c r="E14" s="428"/>
      <c r="F14" s="428"/>
      <c r="I14" s="428" t="str">
        <f>IF('Choix multiple hebdo Soir'!W13="","",'Choix multiple hebdo Soir'!W13)</f>
        <v>Omelette</v>
      </c>
      <c r="J14" s="428"/>
      <c r="K14" s="428"/>
      <c r="L14" s="428"/>
      <c r="M14" s="428"/>
      <c r="P14" s="428" t="str">
        <f>IF('Choix multiple hebdo Soir'!Y13="","",'Choix multiple hebdo Soir'!Y13)</f>
        <v xml:space="preserve">Rôti de porc confit </v>
      </c>
      <c r="Q14" s="428"/>
      <c r="R14" s="428"/>
      <c r="S14" s="428"/>
      <c r="T14" s="428"/>
      <c r="W14" s="428" t="str">
        <f>IF('Choix multiple hebdo Soir'!AA13="","",'Choix multiple hebdo Soir'!AA13)</f>
        <v>Nuggets de blé</v>
      </c>
      <c r="X14" s="428"/>
      <c r="Y14" s="428"/>
      <c r="Z14" s="428"/>
      <c r="AA14" s="428"/>
    </row>
    <row r="15" spans="2:27" ht="30" customHeight="1" x14ac:dyDescent="0.25">
      <c r="B15" s="419" t="str">
        <f>IF('Choix multiple hebdo Soir'!U14="","",'Choix multiple hebdo Soir'!U14)</f>
        <v>Légumes couscous</v>
      </c>
      <c r="C15" s="419"/>
      <c r="D15" s="419"/>
      <c r="E15" s="419"/>
      <c r="F15" s="419"/>
      <c r="I15" s="419" t="str">
        <f>IF('Choix multiple hebdo Soir'!W14="","",'Choix multiple hebdo Soir'!W14)</f>
        <v>Brocolis sautés</v>
      </c>
      <c r="J15" s="419"/>
      <c r="K15" s="419"/>
      <c r="L15" s="419"/>
      <c r="M15" s="419"/>
      <c r="P15" s="419" t="str">
        <f>IF('Choix multiple hebdo Soir'!Y14="","",'Choix multiple hebdo Soir'!Y14)</f>
        <v>Gratin de pommes de terre</v>
      </c>
      <c r="Q15" s="419"/>
      <c r="R15" s="419"/>
      <c r="S15" s="419"/>
      <c r="T15" s="419"/>
      <c r="W15" s="419" t="str">
        <f>IF('Choix multiple hebdo Soir'!AA14="","",'Choix multiple hebdo Soir'!AA14)</f>
        <v>Courgettes braisées</v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Soir'!U15="","",'Choix multiple hebdo Soir'!U15)</f>
        <v>Semoule</v>
      </c>
      <c r="C16" s="428"/>
      <c r="D16" s="428"/>
      <c r="E16" s="428"/>
      <c r="F16" s="428"/>
      <c r="I16" s="428" t="str">
        <f>IF('Choix multiple hebdo Soir'!W15="","",'Choix multiple hebdo Soir'!W15)</f>
        <v/>
      </c>
      <c r="J16" s="428"/>
      <c r="K16" s="428"/>
      <c r="L16" s="428"/>
      <c r="M16" s="428"/>
      <c r="P16" s="428" t="str">
        <f>IF('Choix multiple hebdo Soir'!Y15="","",'Choix multiple hebdo Soir'!Y15)</f>
        <v>Blettes au jus</v>
      </c>
      <c r="Q16" s="428"/>
      <c r="R16" s="428"/>
      <c r="S16" s="428"/>
      <c r="T16" s="428"/>
      <c r="W16" s="428" t="str">
        <f>IF('Choix multiple hebdo Soir'!AA15="","",'Choix multiple hebdo Soir'!AA15)</f>
        <v>Flageolets</v>
      </c>
      <c r="X16" s="428"/>
      <c r="Y16" s="428"/>
      <c r="Z16" s="428"/>
      <c r="AA16" s="428"/>
    </row>
    <row r="17" spans="1:28" ht="30" customHeight="1" x14ac:dyDescent="0.25">
      <c r="B17" s="429" t="str">
        <f>IF('Choix multiple hebdo Soir'!U16="","",'Choix multiple hebdo Soir'!U16)</f>
        <v>Harissa</v>
      </c>
      <c r="C17" s="429"/>
      <c r="D17" s="429"/>
      <c r="E17" s="429"/>
      <c r="F17" s="429"/>
      <c r="I17" s="429" t="str">
        <f>IF('Choix multiple hebdo Soir'!W16="","",'Choix multiple hebdo Soir'!W16)</f>
        <v/>
      </c>
      <c r="J17" s="429"/>
      <c r="K17" s="429"/>
      <c r="L17" s="429"/>
      <c r="M17" s="429"/>
      <c r="P17" s="429" t="str">
        <f>IF('Choix multiple hebdo Soir'!Y16="","",'Choix multiple hebdo Soir'!Y16)</f>
        <v/>
      </c>
      <c r="Q17" s="429"/>
      <c r="R17" s="429"/>
      <c r="S17" s="429"/>
      <c r="T17" s="429"/>
      <c r="W17" s="429" t="str">
        <f>IF('Choix multiple hebdo Soir'!AA16="","",'Choix multiple hebdo Soir'!AA16)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Soir'!U17="","",'Choix multiple hebdo Soir'!U17)</f>
        <v/>
      </c>
      <c r="C18" s="428"/>
      <c r="D18" s="428"/>
      <c r="E18" s="428"/>
      <c r="F18" s="428"/>
      <c r="I18" s="428" t="str">
        <f>IF('Choix multiple hebdo Soir'!W17="","",'Choix multiple hebdo Soir'!W17)</f>
        <v/>
      </c>
      <c r="J18" s="428"/>
      <c r="K18" s="428"/>
      <c r="L18" s="428"/>
      <c r="M18" s="428"/>
      <c r="P18" s="428" t="str">
        <f>IF('Choix multiple hebdo Soir'!Y17="","",'Choix multiple hebdo Soir'!Y17)</f>
        <v/>
      </c>
      <c r="Q18" s="428"/>
      <c r="R18" s="428"/>
      <c r="S18" s="428"/>
      <c r="T18" s="428"/>
      <c r="W18" s="428" t="str">
        <f>IF('Choix multiple hebdo Soir'!AA17="","",'Choix multiple hebdo Soir'!AA17)</f>
        <v/>
      </c>
      <c r="X18" s="428"/>
      <c r="Y18" s="428"/>
      <c r="Z18" s="428"/>
      <c r="AA18" s="428"/>
    </row>
    <row r="19" spans="1:28" ht="30" customHeight="1" x14ac:dyDescent="0.25">
      <c r="B19" s="419" t="str">
        <f>IF('Choix multiple hebdo Soir'!U18="","",'Choix multiple hebdo Soir'!U18)</f>
        <v>Assortiment de laitages et de fromage à la coupe</v>
      </c>
      <c r="C19" s="419"/>
      <c r="D19" s="419"/>
      <c r="E19" s="419"/>
      <c r="F19" s="419"/>
      <c r="I19" s="419" t="str">
        <f>IF('Choix multiple hebdo Soir'!W18="","",'Choix multiple hebdo Soir'!W18)</f>
        <v>Assortiment de laitages et de fromage à la coupe</v>
      </c>
      <c r="J19" s="419"/>
      <c r="K19" s="419"/>
      <c r="L19" s="419"/>
      <c r="M19" s="419"/>
      <c r="P19" s="419" t="str">
        <f>IF('Choix multiple hebdo Soir'!Y18="","",'Choix multiple hebdo Soir'!Y18)</f>
        <v>Assortiment de laitages et de fromage à la coupe</v>
      </c>
      <c r="Q19" s="419"/>
      <c r="R19" s="419"/>
      <c r="S19" s="419"/>
      <c r="T19" s="419"/>
      <c r="W19" s="419" t="str">
        <f>IF('Choix multiple hebdo Soir'!AA18="","",'Choix multiple hebdo Soir'!AA18)</f>
        <v>Assortiment de laitages et de fromage à la coupe</v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Soir'!U19="","",'Choix multiple hebdo Soir'!U19)</f>
        <v/>
      </c>
      <c r="C20" s="428"/>
      <c r="D20" s="428"/>
      <c r="E20" s="428"/>
      <c r="F20" s="428"/>
      <c r="I20" s="428" t="str">
        <f>IF('Choix multiple hebdo Soir'!W19="","",'Choix multiple hebdo Soir'!W19)</f>
        <v/>
      </c>
      <c r="J20" s="428"/>
      <c r="K20" s="428"/>
      <c r="L20" s="428"/>
      <c r="M20" s="428"/>
      <c r="P20" s="428" t="str">
        <f>IF('Choix multiple hebdo Soir'!Y19="","",'Choix multiple hebdo Soir'!Y19)</f>
        <v/>
      </c>
      <c r="Q20" s="428"/>
      <c r="R20" s="428"/>
      <c r="S20" s="428"/>
      <c r="T20" s="428"/>
      <c r="W20" s="428" t="str">
        <f>IF('Choix multiple hebdo Soir'!AA19="","",'Choix multiple hebdo Soir'!AA19)</f>
        <v/>
      </c>
      <c r="X20" s="428"/>
      <c r="Y20" s="428"/>
      <c r="Z20" s="428"/>
      <c r="AA20" s="428"/>
    </row>
    <row r="21" spans="1:28" ht="30" customHeight="1" x14ac:dyDescent="0.25">
      <c r="B21" s="419" t="str">
        <f>IF('Choix multiple hebdo Soir'!U20="","",'Choix multiple hebdo Soir'!U20)</f>
        <v xml:space="preserve">Fruit de saison </v>
      </c>
      <c r="C21" s="419"/>
      <c r="D21" s="419"/>
      <c r="E21" s="419"/>
      <c r="F21" s="419"/>
      <c r="I21" s="419" t="str">
        <f>IF('Choix multiple hebdo Soir'!W20="","",'Choix multiple hebdo Soir'!W20)</f>
        <v>Salade banane kiwi</v>
      </c>
      <c r="J21" s="419"/>
      <c r="K21" s="419"/>
      <c r="L21" s="419"/>
      <c r="M21" s="419"/>
      <c r="P21" s="419" t="str">
        <f>IF('Choix multiple hebdo Soir'!Y20="","",'Choix multiple hebdo Soir'!Y20)</f>
        <v>Crème dessert</v>
      </c>
      <c r="Q21" s="419"/>
      <c r="R21" s="419"/>
      <c r="S21" s="419"/>
      <c r="T21" s="419"/>
      <c r="W21" s="419" t="str">
        <f>IF('Choix multiple hebdo Soir'!AA20="","",'Choix multiple hebdo Soir'!AA20)</f>
        <v>Éclair</v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Soir'!U21="","",'Choix multiple hebdo Soir'!U21)</f>
        <v xml:space="preserve">Ananas rôti </v>
      </c>
      <c r="C22" s="428"/>
      <c r="D22" s="428"/>
      <c r="E22" s="428"/>
      <c r="F22" s="428"/>
      <c r="I22" s="428" t="str">
        <f>IF('Choix multiple hebdo Soir'!W21="","",'Choix multiple hebdo Soir'!W21)</f>
        <v>Flan vanille</v>
      </c>
      <c r="J22" s="428"/>
      <c r="K22" s="428"/>
      <c r="L22" s="428"/>
      <c r="M22" s="428"/>
      <c r="P22" s="428" t="str">
        <f>IF('Choix multiple hebdo Soir'!Y21="","",'Choix multiple hebdo Soir'!Y21)</f>
        <v>Fruit de saison</v>
      </c>
      <c r="Q22" s="428"/>
      <c r="R22" s="428"/>
      <c r="S22" s="428"/>
      <c r="T22" s="428"/>
      <c r="W22" s="428" t="str">
        <f>IF('Choix multiple hebdo Soir'!AA21="","",'Choix multiple hebdo Soir'!AA21)</f>
        <v>Fruit de saison</v>
      </c>
      <c r="X22" s="428"/>
      <c r="Y22" s="428"/>
      <c r="Z22" s="428"/>
      <c r="AA22" s="428"/>
    </row>
    <row r="23" spans="1:28" ht="30" customHeight="1" x14ac:dyDescent="0.25">
      <c r="A23" s="431" t="s">
        <v>259</v>
      </c>
      <c r="B23" s="432"/>
      <c r="C23" s="432"/>
      <c r="D23" s="432"/>
      <c r="E23" s="432"/>
      <c r="F23" s="432"/>
      <c r="G23" s="432"/>
      <c r="H23" s="426" t="s">
        <v>259</v>
      </c>
      <c r="I23" s="427"/>
      <c r="J23" s="427"/>
      <c r="K23" s="427"/>
      <c r="L23" s="427"/>
      <c r="M23" s="427"/>
      <c r="N23" s="427"/>
      <c r="O23" s="426" t="s">
        <v>260</v>
      </c>
      <c r="P23" s="427"/>
      <c r="Q23" s="427"/>
      <c r="R23" s="427"/>
      <c r="S23" s="427"/>
      <c r="T23" s="427"/>
      <c r="U23" s="427"/>
      <c r="V23" s="426" t="s">
        <v>259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261</v>
      </c>
      <c r="C27" s="430"/>
      <c r="D27" s="430"/>
      <c r="E27" s="430"/>
      <c r="F27" s="430"/>
      <c r="I27" s="430" t="s">
        <v>261</v>
      </c>
      <c r="J27" s="430"/>
      <c r="K27" s="430"/>
      <c r="L27" s="430"/>
      <c r="M27" s="430"/>
      <c r="P27" s="430" t="s">
        <v>261</v>
      </c>
      <c r="Q27" s="430"/>
      <c r="R27" s="430"/>
      <c r="S27" s="430"/>
      <c r="T27" s="430"/>
      <c r="W27" s="430" t="s">
        <v>261</v>
      </c>
      <c r="X27" s="430"/>
      <c r="Y27" s="430"/>
      <c r="Z27" s="430"/>
      <c r="AA27" s="430"/>
    </row>
    <row r="28" spans="1:28" ht="12" customHeight="1" x14ac:dyDescent="0.25">
      <c r="B28" s="260"/>
      <c r="C28" s="260"/>
      <c r="D28" s="260"/>
      <c r="E28" s="260"/>
      <c r="F28" s="260"/>
      <c r="I28" s="260"/>
      <c r="J28" s="260"/>
      <c r="K28" s="260"/>
      <c r="L28" s="260"/>
      <c r="M28" s="260"/>
      <c r="P28" s="260"/>
      <c r="Q28" s="260"/>
      <c r="R28" s="260"/>
      <c r="S28" s="260"/>
      <c r="T28" s="260"/>
    </row>
    <row r="29" spans="1:28" ht="6" customHeight="1" x14ac:dyDescent="0.25">
      <c r="B29" s="260"/>
      <c r="C29" s="260"/>
      <c r="D29" s="260"/>
      <c r="E29" s="260"/>
      <c r="F29" s="260"/>
      <c r="I29" s="260"/>
      <c r="J29" s="260"/>
      <c r="K29" s="260"/>
      <c r="L29" s="260"/>
      <c r="M29" s="260"/>
      <c r="P29" s="260"/>
      <c r="Q29" s="260"/>
      <c r="R29" s="260"/>
      <c r="S29" s="260"/>
      <c r="T29" s="260"/>
    </row>
    <row r="30" spans="1:28" ht="14.1" customHeight="1" x14ac:dyDescent="0.25">
      <c r="B30" s="424" t="s">
        <v>262</v>
      </c>
      <c r="C30" s="424"/>
      <c r="D30" s="424"/>
      <c r="E30" s="424"/>
      <c r="F30" s="424"/>
      <c r="G30" s="265"/>
      <c r="H30" s="265"/>
      <c r="I30" s="424" t="s">
        <v>262</v>
      </c>
      <c r="J30" s="424"/>
      <c r="K30" s="424"/>
      <c r="L30" s="424"/>
      <c r="M30" s="424"/>
      <c r="N30" s="265"/>
      <c r="P30" s="424" t="s">
        <v>262</v>
      </c>
      <c r="Q30" s="424"/>
      <c r="R30" s="424"/>
      <c r="S30" s="424"/>
      <c r="T30" s="424"/>
      <c r="U30" s="265"/>
      <c r="W30" s="424" t="s">
        <v>262</v>
      </c>
      <c r="X30" s="424"/>
      <c r="Y30" s="424"/>
      <c r="Z30" s="424"/>
      <c r="AA30" s="424"/>
      <c r="AB30" s="265"/>
    </row>
    <row r="31" spans="1:28" ht="18.899999999999999" customHeight="1" x14ac:dyDescent="0.25">
      <c r="A31" s="265"/>
      <c r="B31" s="424"/>
      <c r="C31" s="424"/>
      <c r="D31" s="424"/>
      <c r="E31" s="424"/>
      <c r="F31" s="424"/>
      <c r="G31" s="265"/>
      <c r="H31" s="265"/>
      <c r="I31" s="424"/>
      <c r="J31" s="424"/>
      <c r="K31" s="424"/>
      <c r="L31" s="424"/>
      <c r="M31" s="424"/>
      <c r="N31" s="265"/>
      <c r="O31" s="265"/>
      <c r="P31" s="424"/>
      <c r="Q31" s="424"/>
      <c r="R31" s="424"/>
      <c r="S31" s="424"/>
      <c r="T31" s="424"/>
      <c r="U31" s="265"/>
      <c r="V31" s="265"/>
      <c r="W31" s="424"/>
      <c r="X31" s="424"/>
      <c r="Y31" s="424"/>
      <c r="Z31" s="424"/>
      <c r="AA31" s="424"/>
      <c r="AB31" s="265"/>
    </row>
    <row r="32" spans="1:28" ht="27.9" customHeight="1" x14ac:dyDescent="0.25">
      <c r="B32" s="261"/>
      <c r="C32" s="261"/>
      <c r="D32" s="261"/>
      <c r="E32" s="261"/>
      <c r="F32" s="261"/>
      <c r="I32" s="261"/>
      <c r="J32" s="261"/>
      <c r="K32" s="261"/>
      <c r="L32" s="261"/>
      <c r="M32" s="261"/>
    </row>
    <row r="33" spans="2:13" ht="15.75" customHeight="1" x14ac:dyDescent="0.25">
      <c r="B33" s="261"/>
      <c r="C33" s="261"/>
      <c r="D33" s="261"/>
      <c r="E33" s="261"/>
      <c r="F33" s="261"/>
      <c r="I33" s="261"/>
      <c r="J33" s="261"/>
      <c r="K33" s="261"/>
      <c r="L33" s="261"/>
      <c r="M33" s="261"/>
    </row>
    <row r="34" spans="2:13" ht="15.75" customHeight="1" x14ac:dyDescent="0.25">
      <c r="B34" s="261"/>
      <c r="C34" s="261"/>
      <c r="D34" s="261"/>
      <c r="E34" s="261"/>
      <c r="F34" s="261"/>
      <c r="I34" s="260"/>
      <c r="J34" s="260"/>
      <c r="K34" s="260"/>
      <c r="L34" s="260"/>
      <c r="M34" s="260"/>
    </row>
    <row r="35" spans="2:13" ht="15.75" customHeight="1" x14ac:dyDescent="0.25">
      <c r="B35" s="261"/>
      <c r="C35" s="261"/>
      <c r="D35" s="261"/>
      <c r="E35" s="261"/>
      <c r="F35" s="261"/>
      <c r="I35" s="260"/>
      <c r="J35" s="260"/>
      <c r="K35" s="260"/>
      <c r="L35" s="260"/>
      <c r="M35" s="260"/>
    </row>
    <row r="36" spans="2:13" ht="15.75" customHeight="1" x14ac:dyDescent="0.25">
      <c r="B36" s="260"/>
      <c r="C36" s="260"/>
      <c r="D36" s="260"/>
      <c r="E36" s="260"/>
      <c r="F36" s="260"/>
      <c r="I36" s="261"/>
      <c r="J36" s="261"/>
      <c r="K36" s="261"/>
      <c r="L36" s="261"/>
      <c r="M36" s="261"/>
    </row>
    <row r="37" spans="2:13" ht="15.75" customHeight="1" x14ac:dyDescent="0.25">
      <c r="B37" s="260"/>
      <c r="C37" s="260"/>
      <c r="D37" s="260"/>
      <c r="E37" s="260"/>
      <c r="F37" s="260"/>
      <c r="I37" s="261"/>
      <c r="J37" s="261"/>
      <c r="K37" s="261"/>
      <c r="L37" s="261"/>
      <c r="M37" s="261"/>
    </row>
    <row r="38" spans="2:13" ht="15.75" customHeight="1" x14ac:dyDescent="0.25">
      <c r="B38" s="261"/>
      <c r="C38" s="261"/>
      <c r="D38" s="261"/>
      <c r="E38" s="261"/>
      <c r="F38" s="261"/>
      <c r="I38" s="262"/>
      <c r="J38" s="263"/>
      <c r="K38" s="263"/>
      <c r="L38" s="263"/>
      <c r="M38" s="263"/>
    </row>
    <row r="39" spans="2:13" ht="15.75" customHeight="1" x14ac:dyDescent="0.25">
      <c r="B39" s="261"/>
      <c r="C39" s="261"/>
      <c r="D39" s="261"/>
      <c r="E39" s="261"/>
      <c r="F39" s="261"/>
      <c r="I39" s="263"/>
      <c r="J39" s="263"/>
      <c r="K39" s="263"/>
      <c r="L39" s="263"/>
      <c r="M39" s="263"/>
    </row>
    <row r="40" spans="2:13" ht="15.6" x14ac:dyDescent="0.25">
      <c r="C40" s="262"/>
      <c r="D40" s="262"/>
      <c r="E40" s="262"/>
      <c r="F40" s="262"/>
    </row>
    <row r="41" spans="2:13" ht="15.6" x14ac:dyDescent="0.25">
      <c r="B41" s="262"/>
      <c r="C41" s="262"/>
      <c r="D41" s="262"/>
      <c r="E41" s="262"/>
      <c r="F41" s="262"/>
      <c r="I41" s="264"/>
      <c r="J41" s="264"/>
      <c r="K41" s="264"/>
      <c r="L41" s="264"/>
      <c r="M41" s="264"/>
    </row>
    <row r="42" spans="2:13" ht="15.6" x14ac:dyDescent="0.25">
      <c r="I42" s="264"/>
      <c r="J42" s="264"/>
      <c r="K42" s="264"/>
      <c r="L42" s="264"/>
      <c r="M42" s="264"/>
    </row>
  </sheetData>
  <mergeCells count="88">
    <mergeCell ref="B26:F26"/>
    <mergeCell ref="I26:M26"/>
    <mergeCell ref="P26:T26"/>
    <mergeCell ref="W26:AA26"/>
    <mergeCell ref="B27:F27"/>
    <mergeCell ref="I27:M27"/>
    <mergeCell ref="P27:T27"/>
    <mergeCell ref="W27:AA27"/>
    <mergeCell ref="B24:F24"/>
    <mergeCell ref="I24:M24"/>
    <mergeCell ref="P24:T24"/>
    <mergeCell ref="W24:AA24"/>
    <mergeCell ref="B25:F25"/>
    <mergeCell ref="I25:M25"/>
    <mergeCell ref="P25:T25"/>
    <mergeCell ref="W25:AA25"/>
    <mergeCell ref="B22:F22"/>
    <mergeCell ref="I22:M22"/>
    <mergeCell ref="P22:T22"/>
    <mergeCell ref="W22:AA22"/>
    <mergeCell ref="A23:G23"/>
    <mergeCell ref="H23:N23"/>
    <mergeCell ref="O23:U23"/>
    <mergeCell ref="V23:AB23"/>
    <mergeCell ref="B20:F20"/>
    <mergeCell ref="I20:M20"/>
    <mergeCell ref="P20:T20"/>
    <mergeCell ref="W20:AA20"/>
    <mergeCell ref="B21:F21"/>
    <mergeCell ref="I21:M21"/>
    <mergeCell ref="P21:T21"/>
    <mergeCell ref="W21:AA21"/>
    <mergeCell ref="B18:F18"/>
    <mergeCell ref="I18:M18"/>
    <mergeCell ref="P18:T18"/>
    <mergeCell ref="W18:AA18"/>
    <mergeCell ref="B19:F19"/>
    <mergeCell ref="I19:M19"/>
    <mergeCell ref="P19:T19"/>
    <mergeCell ref="W19:AA19"/>
    <mergeCell ref="B16:F16"/>
    <mergeCell ref="I16:M16"/>
    <mergeCell ref="P16:T16"/>
    <mergeCell ref="W16:AA16"/>
    <mergeCell ref="B17:F17"/>
    <mergeCell ref="I17:M17"/>
    <mergeCell ref="P17:T17"/>
    <mergeCell ref="W17:AA17"/>
    <mergeCell ref="B14:F14"/>
    <mergeCell ref="I14:M14"/>
    <mergeCell ref="P14:T14"/>
    <mergeCell ref="W14:AA14"/>
    <mergeCell ref="B15:F15"/>
    <mergeCell ref="I15:M15"/>
    <mergeCell ref="P15:T15"/>
    <mergeCell ref="W15:AA15"/>
    <mergeCell ref="B12:F12"/>
    <mergeCell ref="I12:M12"/>
    <mergeCell ref="P12:T12"/>
    <mergeCell ref="W12:AA12"/>
    <mergeCell ref="B13:F13"/>
    <mergeCell ref="I13:M13"/>
    <mergeCell ref="P13:T13"/>
    <mergeCell ref="W13:AA13"/>
    <mergeCell ref="B30:F31"/>
    <mergeCell ref="I30:M31"/>
    <mergeCell ref="P30:T31"/>
    <mergeCell ref="W30:AA31"/>
    <mergeCell ref="D8:E8"/>
    <mergeCell ref="K8:L8"/>
    <mergeCell ref="R8:S8"/>
    <mergeCell ref="Y8:Z8"/>
    <mergeCell ref="B10:F10"/>
    <mergeCell ref="I10:M10"/>
    <mergeCell ref="P10:T10"/>
    <mergeCell ref="W10:AA10"/>
    <mergeCell ref="B11:F11"/>
    <mergeCell ref="I11:M11"/>
    <mergeCell ref="P11:T11"/>
    <mergeCell ref="W11:AA11"/>
    <mergeCell ref="C2:E4"/>
    <mergeCell ref="J2:L4"/>
    <mergeCell ref="Q2:S4"/>
    <mergeCell ref="X2:Z4"/>
    <mergeCell ref="C5:E6"/>
    <mergeCell ref="J5:L6"/>
    <mergeCell ref="Q5:S6"/>
    <mergeCell ref="X5:Z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77CD-DC14-2148-838E-0779CDC1CA4B}">
  <dimension ref="A1:AI42"/>
  <sheetViews>
    <sheetView showWhiteSpace="0" view="pageBreakPreview" zoomScale="70" zoomScaleNormal="100" zoomScaleSheetLayoutView="70" zoomScalePageLayoutView="85" workbookViewId="0">
      <selection activeCell="U35" sqref="U35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  <col min="29" max="29" width="16.36328125" customWidth="1"/>
    <col min="30" max="31" width="8.08984375" customWidth="1"/>
    <col min="32" max="32" width="13.453125" customWidth="1"/>
    <col min="33" max="34" width="8.08984375" customWidth="1"/>
    <col min="35" max="35" width="16.36328125" customWidth="1"/>
  </cols>
  <sheetData>
    <row r="1" spans="2:34" ht="90" customHeight="1" x14ac:dyDescent="0.25"/>
    <row r="2" spans="2:34" ht="15" customHeight="1" x14ac:dyDescent="0.25">
      <c r="C2" s="420" t="s">
        <v>257</v>
      </c>
      <c r="D2" s="420"/>
      <c r="E2" s="420"/>
      <c r="J2" s="420" t="s">
        <v>257</v>
      </c>
      <c r="K2" s="420"/>
      <c r="L2" s="420"/>
      <c r="Q2" s="420" t="s">
        <v>257</v>
      </c>
      <c r="R2" s="420"/>
      <c r="S2" s="420"/>
      <c r="X2" s="420" t="s">
        <v>257</v>
      </c>
      <c r="Y2" s="420"/>
      <c r="Z2" s="420"/>
      <c r="AE2" s="420"/>
      <c r="AF2" s="420"/>
      <c r="AG2" s="420"/>
    </row>
    <row r="3" spans="2:34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  <c r="AE3" s="420"/>
      <c r="AF3" s="420"/>
      <c r="AG3" s="420"/>
    </row>
    <row r="4" spans="2:34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  <c r="AE4" s="420"/>
      <c r="AF4" s="420"/>
      <c r="AG4" s="420"/>
    </row>
    <row r="5" spans="2:34" ht="15" customHeight="1" x14ac:dyDescent="0.25">
      <c r="C5" s="421">
        <f>'Choix multiple hebdo Soir'!AI3</f>
        <v>46314</v>
      </c>
      <c r="D5" s="421"/>
      <c r="E5" s="421"/>
      <c r="J5" s="421">
        <f>'Choix multiple hebdo Soir'!AI3+1</f>
        <v>46315</v>
      </c>
      <c r="K5" s="421"/>
      <c r="L5" s="421"/>
      <c r="Q5" s="421">
        <f>'Choix multiple hebdo Soir'!AI3+2</f>
        <v>46316</v>
      </c>
      <c r="R5" s="421"/>
      <c r="S5" s="421"/>
      <c r="X5" s="421">
        <f>'Choix multiple hebdo Soir'!AI3+3</f>
        <v>46317</v>
      </c>
      <c r="Y5" s="421"/>
      <c r="Z5" s="421"/>
      <c r="AE5" s="421"/>
      <c r="AF5" s="421"/>
      <c r="AG5" s="421"/>
    </row>
    <row r="6" spans="2:34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  <c r="AE6" s="421"/>
      <c r="AF6" s="421"/>
      <c r="AG6" s="421"/>
    </row>
    <row r="8" spans="2:34" ht="33.9" customHeight="1" x14ac:dyDescent="0.25">
      <c r="B8" s="258"/>
      <c r="C8" s="259"/>
      <c r="D8" s="422">
        <f>'Choix multiple hebdo Soir'!AE8</f>
        <v>0</v>
      </c>
      <c r="E8" s="422"/>
      <c r="I8" s="258"/>
      <c r="J8" s="259"/>
      <c r="K8" s="422">
        <f>'Choix multiple hebdo Soir'!AG8</f>
        <v>0</v>
      </c>
      <c r="L8" s="422"/>
      <c r="P8" s="258"/>
      <c r="Q8" s="259"/>
      <c r="R8" s="422">
        <f>'Choix multiple hebdo Soir'!AI8</f>
        <v>0</v>
      </c>
      <c r="S8" s="422"/>
      <c r="W8" s="258"/>
      <c r="X8" s="259"/>
      <c r="Y8" s="422">
        <f>'Choix multiple hebdo Soir'!AK8</f>
        <v>0</v>
      </c>
      <c r="Z8" s="422"/>
      <c r="AD8" s="258"/>
      <c r="AE8" s="259"/>
      <c r="AF8" s="422"/>
      <c r="AG8" s="422"/>
    </row>
    <row r="9" spans="2:34" ht="21" customHeight="1" x14ac:dyDescent="0.25"/>
    <row r="10" spans="2:34" ht="30" customHeight="1" x14ac:dyDescent="0.25">
      <c r="B10" s="419" t="str">
        <f>IF('Choix multiple hebdo Soir'!AE9="","",'Choix multiple hebdo Soir'!AE9)</f>
        <v/>
      </c>
      <c r="C10" s="419"/>
      <c r="D10" s="419"/>
      <c r="E10" s="419"/>
      <c r="F10" s="419"/>
      <c r="I10" s="419" t="str">
        <f>IF('Choix multiple hebdo Soir'!AG9="","",'Choix multiple hebdo Soir'!AG9)</f>
        <v/>
      </c>
      <c r="J10" s="419"/>
      <c r="K10" s="419"/>
      <c r="L10" s="419"/>
      <c r="M10" s="419"/>
      <c r="P10" s="419" t="str">
        <f>IF('Choix multiple hebdo Soir'!AI9="","",'Choix multiple hebdo Soir'!AI9)</f>
        <v/>
      </c>
      <c r="Q10" s="419"/>
      <c r="R10" s="419"/>
      <c r="S10" s="419"/>
      <c r="T10" s="419"/>
      <c r="W10" s="419" t="str">
        <f>IF('Choix multiple hebdo Soir'!AK9="","",'Choix multiple hebdo Soir'!AK9)</f>
        <v/>
      </c>
      <c r="X10" s="419"/>
      <c r="Y10" s="419"/>
      <c r="Z10" s="419"/>
      <c r="AA10" s="419"/>
      <c r="AD10" s="419"/>
      <c r="AE10" s="419"/>
      <c r="AF10" s="419"/>
      <c r="AG10" s="419"/>
      <c r="AH10" s="419"/>
    </row>
    <row r="11" spans="2:34" ht="30" customHeight="1" x14ac:dyDescent="0.25">
      <c r="B11" s="428" t="str">
        <f>IF('Choix multiple hebdo Soir'!AE10="","",'Choix multiple hebdo Soir'!AE10)</f>
        <v/>
      </c>
      <c r="C11" s="428"/>
      <c r="D11" s="428"/>
      <c r="E11" s="428"/>
      <c r="F11" s="428"/>
      <c r="I11" s="428" t="str">
        <f>IF('Choix multiple hebdo Soir'!AG10="","",'Choix multiple hebdo Soir'!AG10)</f>
        <v/>
      </c>
      <c r="J11" s="428"/>
      <c r="K11" s="428"/>
      <c r="L11" s="428"/>
      <c r="M11" s="428"/>
      <c r="P11" s="428" t="str">
        <f>IF('Choix multiple hebdo Soir'!AI10="","",'Choix multiple hebdo Soir'!AI10)</f>
        <v/>
      </c>
      <c r="Q11" s="428"/>
      <c r="R11" s="428"/>
      <c r="S11" s="428"/>
      <c r="T11" s="428"/>
      <c r="W11" s="428" t="str">
        <f>IF('Choix multiple hebdo Soir'!AK10="","",'Choix multiple hebdo Soir'!AK10)</f>
        <v/>
      </c>
      <c r="X11" s="428"/>
      <c r="Y11" s="428"/>
      <c r="Z11" s="428"/>
      <c r="AA11" s="428"/>
      <c r="AD11" s="428"/>
      <c r="AE11" s="428"/>
      <c r="AF11" s="428"/>
      <c r="AG11" s="428"/>
      <c r="AH11" s="428"/>
    </row>
    <row r="12" spans="2:34" ht="30" customHeight="1" x14ac:dyDescent="0.25">
      <c r="B12" s="428" t="str">
        <f>IF('Choix multiple hebdo Soir'!AE11="","",'Choix multiple hebdo Soir'!AE11)</f>
        <v/>
      </c>
      <c r="C12" s="428"/>
      <c r="D12" s="428"/>
      <c r="E12" s="428"/>
      <c r="F12" s="428"/>
      <c r="I12" s="428" t="str">
        <f>IF('Choix multiple hebdo Soir'!AG11="","",'Choix multiple hebdo Soir'!AG11)</f>
        <v/>
      </c>
      <c r="J12" s="428"/>
      <c r="K12" s="428"/>
      <c r="L12" s="428"/>
      <c r="M12" s="428"/>
      <c r="P12" s="428" t="str">
        <f>IF('Choix multiple hebdo Soir'!AI11="","",'Choix multiple hebdo Soir'!AI11)</f>
        <v/>
      </c>
      <c r="Q12" s="428"/>
      <c r="R12" s="428"/>
      <c r="S12" s="428"/>
      <c r="T12" s="428"/>
      <c r="W12" s="428" t="str">
        <f>IF('Choix multiple hebdo Soir'!AK11="","",'Choix multiple hebdo Soir'!AK11)</f>
        <v/>
      </c>
      <c r="X12" s="428"/>
      <c r="Y12" s="428"/>
      <c r="Z12" s="428"/>
      <c r="AA12" s="428"/>
      <c r="AD12" s="428"/>
      <c r="AE12" s="428"/>
      <c r="AF12" s="428"/>
      <c r="AG12" s="428"/>
      <c r="AH12" s="428"/>
    </row>
    <row r="13" spans="2:34" ht="30" customHeight="1" x14ac:dyDescent="0.25">
      <c r="B13" s="419" t="str">
        <f>IF('Choix multiple hebdo Soir'!AE12="","",'Choix multiple hebdo Soir'!AE12)</f>
        <v/>
      </c>
      <c r="C13" s="419"/>
      <c r="D13" s="419"/>
      <c r="E13" s="419"/>
      <c r="F13" s="419"/>
      <c r="I13" s="419" t="str">
        <f>IF('Choix multiple hebdo Soir'!AG12="","",'Choix multiple hebdo Soir'!AG12)</f>
        <v/>
      </c>
      <c r="J13" s="419"/>
      <c r="K13" s="419"/>
      <c r="L13" s="419"/>
      <c r="M13" s="419"/>
      <c r="P13" s="419" t="str">
        <f>IF('Choix multiple hebdo Soir'!AI12="","",'Choix multiple hebdo Soir'!AI12)</f>
        <v/>
      </c>
      <c r="Q13" s="419"/>
      <c r="R13" s="419"/>
      <c r="S13" s="419"/>
      <c r="T13" s="419"/>
      <c r="W13" s="419" t="str">
        <f>IF('Choix multiple hebdo Soir'!AK12="","",'Choix multiple hebdo Soir'!AK12)</f>
        <v/>
      </c>
      <c r="X13" s="419"/>
      <c r="Y13" s="419"/>
      <c r="Z13" s="419"/>
      <c r="AA13" s="419"/>
      <c r="AD13" s="419"/>
      <c r="AE13" s="419"/>
      <c r="AF13" s="419"/>
      <c r="AG13" s="419"/>
      <c r="AH13" s="419"/>
    </row>
    <row r="14" spans="2:34" ht="30" customHeight="1" x14ac:dyDescent="0.25">
      <c r="B14" s="428" t="str">
        <f>IF('Choix multiple hebdo Soir'!AE13="","",'Choix multiple hebdo Soir'!AE13)</f>
        <v/>
      </c>
      <c r="C14" s="428"/>
      <c r="D14" s="428"/>
      <c r="E14" s="428"/>
      <c r="F14" s="428"/>
      <c r="I14" s="428" t="str">
        <f>IF('Choix multiple hebdo Soir'!AG13="","",'Choix multiple hebdo Soir'!AG13)</f>
        <v/>
      </c>
      <c r="J14" s="428"/>
      <c r="K14" s="428"/>
      <c r="L14" s="428"/>
      <c r="M14" s="428"/>
      <c r="P14" s="428" t="str">
        <f>IF('Choix multiple hebdo Soir'!AI13="","",'Choix multiple hebdo Soir'!AI13)</f>
        <v/>
      </c>
      <c r="Q14" s="428"/>
      <c r="R14" s="428"/>
      <c r="S14" s="428"/>
      <c r="T14" s="428"/>
      <c r="W14" s="428" t="str">
        <f>IF('Choix multiple hebdo Soir'!AK13="","",'Choix multiple hebdo Soir'!AK13)</f>
        <v/>
      </c>
      <c r="X14" s="428"/>
      <c r="Y14" s="428"/>
      <c r="Z14" s="428"/>
      <c r="AA14" s="428"/>
      <c r="AD14" s="428"/>
      <c r="AE14" s="428"/>
      <c r="AF14" s="428"/>
      <c r="AG14" s="428"/>
      <c r="AH14" s="428"/>
    </row>
    <row r="15" spans="2:34" ht="30" customHeight="1" x14ac:dyDescent="0.25">
      <c r="B15" s="419" t="str">
        <f>IF('Choix multiple hebdo Soir'!AE14="","",'Choix multiple hebdo Soir'!AE14)</f>
        <v/>
      </c>
      <c r="C15" s="419"/>
      <c r="D15" s="419"/>
      <c r="E15" s="419"/>
      <c r="F15" s="419"/>
      <c r="I15" s="419" t="str">
        <f>IF('Choix multiple hebdo Soir'!AG14="","",'Choix multiple hebdo Soir'!AG14)</f>
        <v/>
      </c>
      <c r="J15" s="419"/>
      <c r="K15" s="419"/>
      <c r="L15" s="419"/>
      <c r="M15" s="419"/>
      <c r="P15" s="419" t="str">
        <f>IF('Choix multiple hebdo Soir'!AI14="","",'Choix multiple hebdo Soir'!AI14)</f>
        <v/>
      </c>
      <c r="Q15" s="419"/>
      <c r="R15" s="419"/>
      <c r="S15" s="419"/>
      <c r="T15" s="419"/>
      <c r="W15" s="419" t="str">
        <f>IF('Choix multiple hebdo Soir'!AK14="","",'Choix multiple hebdo Soir'!AK14)</f>
        <v/>
      </c>
      <c r="X15" s="419"/>
      <c r="Y15" s="419"/>
      <c r="Z15" s="419"/>
      <c r="AA15" s="419"/>
      <c r="AD15" s="419"/>
      <c r="AE15" s="419"/>
      <c r="AF15" s="419"/>
      <c r="AG15" s="419"/>
      <c r="AH15" s="419"/>
    </row>
    <row r="16" spans="2:34" ht="30" customHeight="1" x14ac:dyDescent="0.25">
      <c r="B16" s="428" t="str">
        <f>IF('Choix multiple hebdo Soir'!AE15="","",'Choix multiple hebdo Soir'!AE15)</f>
        <v/>
      </c>
      <c r="C16" s="428"/>
      <c r="D16" s="428"/>
      <c r="E16" s="428"/>
      <c r="F16" s="428"/>
      <c r="I16" s="428" t="str">
        <f>IF('Choix multiple hebdo Soir'!AG15="","",'Choix multiple hebdo Soir'!AG15)</f>
        <v/>
      </c>
      <c r="J16" s="428"/>
      <c r="K16" s="428"/>
      <c r="L16" s="428"/>
      <c r="M16" s="428"/>
      <c r="P16" s="428" t="str">
        <f>IF('Choix multiple hebdo Soir'!AI15="","",'Choix multiple hebdo Soir'!AI15)</f>
        <v/>
      </c>
      <c r="Q16" s="428"/>
      <c r="R16" s="428"/>
      <c r="S16" s="428"/>
      <c r="T16" s="428"/>
      <c r="W16" s="428" t="str">
        <f>IF('Choix multiple hebdo Soir'!AK15="","",'Choix multiple hebdo Soir'!AK15)</f>
        <v/>
      </c>
      <c r="X16" s="428"/>
      <c r="Y16" s="428"/>
      <c r="Z16" s="428"/>
      <c r="AA16" s="428"/>
      <c r="AD16" s="428"/>
      <c r="AE16" s="428"/>
      <c r="AF16" s="428"/>
      <c r="AG16" s="428"/>
      <c r="AH16" s="428"/>
    </row>
    <row r="17" spans="1:35" ht="30" customHeight="1" x14ac:dyDescent="0.25">
      <c r="B17" s="429" t="str">
        <f>IF('Choix multiple hebdo Soir'!AE16="","",'Choix multiple hebdo Soir'!AE16)</f>
        <v/>
      </c>
      <c r="C17" s="429"/>
      <c r="D17" s="429"/>
      <c r="E17" s="429"/>
      <c r="F17" s="429"/>
      <c r="I17" s="429" t="str">
        <f>IF('Choix multiple hebdo Soir'!AG16="","",'Choix multiple hebdo Soir'!AG16)</f>
        <v/>
      </c>
      <c r="J17" s="429"/>
      <c r="K17" s="429"/>
      <c r="L17" s="429"/>
      <c r="M17" s="429"/>
      <c r="P17" s="429" t="str">
        <f>IF('Choix multiple hebdo Soir'!AI16="","",'Choix multiple hebdo Soir'!AI16)</f>
        <v/>
      </c>
      <c r="Q17" s="429"/>
      <c r="R17" s="429"/>
      <c r="S17" s="429"/>
      <c r="T17" s="429"/>
      <c r="W17" s="429" t="str">
        <f>IF('Choix multiple hebdo Soir'!AK16="","",'Choix multiple hebdo Soir'!AK16)</f>
        <v/>
      </c>
      <c r="X17" s="429"/>
      <c r="Y17" s="429"/>
      <c r="Z17" s="429"/>
      <c r="AA17" s="429"/>
      <c r="AD17" s="429"/>
      <c r="AE17" s="429"/>
      <c r="AF17" s="429"/>
      <c r="AG17" s="429"/>
      <c r="AH17" s="429"/>
    </row>
    <row r="18" spans="1:35" ht="30" customHeight="1" x14ac:dyDescent="0.25">
      <c r="B18" s="428" t="str">
        <f>IF('Choix multiple hebdo Soir'!AE17="","",'Choix multiple hebdo Soir'!AE17)</f>
        <v/>
      </c>
      <c r="C18" s="428"/>
      <c r="D18" s="428"/>
      <c r="E18" s="428"/>
      <c r="F18" s="428"/>
      <c r="I18" s="428" t="str">
        <f>IF('Choix multiple hebdo Soir'!AG17="","",'Choix multiple hebdo Soir'!AG17)</f>
        <v/>
      </c>
      <c r="J18" s="428"/>
      <c r="K18" s="428"/>
      <c r="L18" s="428"/>
      <c r="M18" s="428"/>
      <c r="P18" s="428" t="str">
        <f>IF('Choix multiple hebdo Soir'!AI17="","",'Choix multiple hebdo Soir'!AI17)</f>
        <v/>
      </c>
      <c r="Q18" s="428"/>
      <c r="R18" s="428"/>
      <c r="S18" s="428"/>
      <c r="T18" s="428"/>
      <c r="W18" s="428" t="str">
        <f>IF('Choix multiple hebdo Soir'!AK17="","",'Choix multiple hebdo Soir'!AK17)</f>
        <v/>
      </c>
      <c r="X18" s="428"/>
      <c r="Y18" s="428"/>
      <c r="Z18" s="428"/>
      <c r="AA18" s="428"/>
      <c r="AD18" s="428"/>
      <c r="AE18" s="428"/>
      <c r="AF18" s="428"/>
      <c r="AG18" s="428"/>
      <c r="AH18" s="428"/>
    </row>
    <row r="19" spans="1:35" ht="30" customHeight="1" x14ac:dyDescent="0.25">
      <c r="B19" s="419" t="str">
        <f>IF('Choix multiple hebdo Soir'!AE18="","",'Choix multiple hebdo Soir'!AE18)</f>
        <v/>
      </c>
      <c r="C19" s="419"/>
      <c r="D19" s="419"/>
      <c r="E19" s="419"/>
      <c r="F19" s="419"/>
      <c r="I19" s="419" t="str">
        <f>IF('Choix multiple hebdo Soir'!AG18="","",'Choix multiple hebdo Soir'!AG18)</f>
        <v/>
      </c>
      <c r="J19" s="419"/>
      <c r="K19" s="419"/>
      <c r="L19" s="419"/>
      <c r="M19" s="419"/>
      <c r="P19" s="419" t="str">
        <f>IF('Choix multiple hebdo Soir'!AI18="","",'Choix multiple hebdo Soir'!AI18)</f>
        <v/>
      </c>
      <c r="Q19" s="419"/>
      <c r="R19" s="419"/>
      <c r="S19" s="419"/>
      <c r="T19" s="419"/>
      <c r="W19" s="419" t="str">
        <f>IF('Choix multiple hebdo Soir'!AK18="","",'Choix multiple hebdo Soir'!AK18)</f>
        <v/>
      </c>
      <c r="X19" s="419"/>
      <c r="Y19" s="419"/>
      <c r="Z19" s="419"/>
      <c r="AA19" s="419"/>
      <c r="AD19" s="419"/>
      <c r="AE19" s="419"/>
      <c r="AF19" s="419"/>
      <c r="AG19" s="419"/>
      <c r="AH19" s="419"/>
    </row>
    <row r="20" spans="1:35" ht="30" customHeight="1" x14ac:dyDescent="0.25">
      <c r="B20" s="428" t="str">
        <f>IF('Choix multiple hebdo Soir'!AE19="","",'Choix multiple hebdo Soir'!AE19)</f>
        <v/>
      </c>
      <c r="C20" s="428"/>
      <c r="D20" s="428"/>
      <c r="E20" s="428"/>
      <c r="F20" s="428"/>
      <c r="I20" s="428" t="str">
        <f>IF('Choix multiple hebdo Soir'!AG19="","",'Choix multiple hebdo Soir'!AG19)</f>
        <v/>
      </c>
      <c r="J20" s="428"/>
      <c r="K20" s="428"/>
      <c r="L20" s="428"/>
      <c r="M20" s="428"/>
      <c r="P20" s="428" t="str">
        <f>IF('Choix multiple hebdo Soir'!AI19="","",'Choix multiple hebdo Soir'!AI19)</f>
        <v/>
      </c>
      <c r="Q20" s="428"/>
      <c r="R20" s="428"/>
      <c r="S20" s="428"/>
      <c r="T20" s="428"/>
      <c r="W20" s="428" t="str">
        <f>IF('Choix multiple hebdo Soir'!AK19="","",'Choix multiple hebdo Soir'!AK19)</f>
        <v/>
      </c>
      <c r="X20" s="428"/>
      <c r="Y20" s="428"/>
      <c r="Z20" s="428"/>
      <c r="AA20" s="428"/>
      <c r="AD20" s="428"/>
      <c r="AE20" s="428"/>
      <c r="AF20" s="428"/>
      <c r="AG20" s="428"/>
      <c r="AH20" s="428"/>
    </row>
    <row r="21" spans="1:35" ht="30" customHeight="1" x14ac:dyDescent="0.25">
      <c r="B21" s="419" t="str">
        <f>IF('Choix multiple hebdo Soir'!AE20="","",'Choix multiple hebdo Soir'!AE20)</f>
        <v/>
      </c>
      <c r="C21" s="419"/>
      <c r="D21" s="419"/>
      <c r="E21" s="419"/>
      <c r="F21" s="419"/>
      <c r="I21" s="419" t="str">
        <f>IF('Choix multiple hebdo Soir'!AG20="","",'Choix multiple hebdo Soir'!AG20)</f>
        <v/>
      </c>
      <c r="J21" s="419"/>
      <c r="K21" s="419"/>
      <c r="L21" s="419"/>
      <c r="M21" s="419"/>
      <c r="P21" s="419" t="str">
        <f>IF('Choix multiple hebdo Soir'!AI20="","",'Choix multiple hebdo Soir'!AI20)</f>
        <v/>
      </c>
      <c r="Q21" s="419"/>
      <c r="R21" s="419"/>
      <c r="S21" s="419"/>
      <c r="T21" s="419"/>
      <c r="W21" s="419" t="str">
        <f>IF('Choix multiple hebdo Soir'!AK20="","",'Choix multiple hebdo Soir'!AK20)</f>
        <v/>
      </c>
      <c r="X21" s="419"/>
      <c r="Y21" s="419"/>
      <c r="Z21" s="419"/>
      <c r="AA21" s="419"/>
      <c r="AD21" s="419"/>
      <c r="AE21" s="419"/>
      <c r="AF21" s="419"/>
      <c r="AG21" s="419"/>
      <c r="AH21" s="419"/>
    </row>
    <row r="22" spans="1:35" ht="30" customHeight="1" x14ac:dyDescent="0.25">
      <c r="B22" s="428" t="str">
        <f>IF('Choix multiple hebdo Soir'!AE21="","",'Choix multiple hebdo Soir'!AE21)</f>
        <v/>
      </c>
      <c r="C22" s="428"/>
      <c r="D22" s="428"/>
      <c r="E22" s="428"/>
      <c r="F22" s="428"/>
      <c r="I22" s="428" t="str">
        <f>IF('Choix multiple hebdo Soir'!AG21="","",'Choix multiple hebdo Soir'!AG21)</f>
        <v/>
      </c>
      <c r="J22" s="428"/>
      <c r="K22" s="428"/>
      <c r="L22" s="428"/>
      <c r="M22" s="428"/>
      <c r="P22" s="428" t="str">
        <f>IF('Choix multiple hebdo Soir'!AI21="","",'Choix multiple hebdo Soir'!AI21)</f>
        <v/>
      </c>
      <c r="Q22" s="428"/>
      <c r="R22" s="428"/>
      <c r="S22" s="428"/>
      <c r="T22" s="428"/>
      <c r="W22" s="428" t="str">
        <f>IF('Choix multiple hebdo Soir'!AK21="","",'Choix multiple hebdo Soir'!AK21)</f>
        <v/>
      </c>
      <c r="X22" s="428"/>
      <c r="Y22" s="428"/>
      <c r="Z22" s="428"/>
      <c r="AA22" s="428"/>
      <c r="AD22" s="428"/>
      <c r="AE22" s="428"/>
      <c r="AF22" s="428"/>
      <c r="AG22" s="428"/>
      <c r="AH22" s="428"/>
    </row>
    <row r="23" spans="1:35" ht="30" customHeight="1" x14ac:dyDescent="0.25">
      <c r="A23" s="431" t="s">
        <v>259</v>
      </c>
      <c r="B23" s="431"/>
      <c r="C23" s="431"/>
      <c r="D23" s="431"/>
      <c r="E23" s="431"/>
      <c r="F23" s="431"/>
      <c r="G23" s="431"/>
      <c r="H23" s="426" t="s">
        <v>259</v>
      </c>
      <c r="I23" s="427"/>
      <c r="J23" s="427"/>
      <c r="K23" s="427"/>
      <c r="L23" s="427"/>
      <c r="M23" s="427"/>
      <c r="N23" s="427"/>
      <c r="O23" s="426" t="s">
        <v>260</v>
      </c>
      <c r="P23" s="427"/>
      <c r="Q23" s="427"/>
      <c r="R23" s="427"/>
      <c r="S23" s="427"/>
      <c r="T23" s="427"/>
      <c r="U23" s="427"/>
      <c r="V23" s="426" t="s">
        <v>259</v>
      </c>
      <c r="W23" s="427"/>
      <c r="X23" s="427"/>
      <c r="Y23" s="427"/>
      <c r="Z23" s="427"/>
      <c r="AA23" s="427"/>
      <c r="AB23" s="427"/>
      <c r="AC23" s="426"/>
      <c r="AD23" s="427"/>
      <c r="AE23" s="427"/>
      <c r="AF23" s="427"/>
      <c r="AG23" s="427"/>
      <c r="AH23" s="427"/>
      <c r="AI23" s="427"/>
    </row>
    <row r="24" spans="1:35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  <c r="AD24" s="425"/>
      <c r="AE24" s="425"/>
      <c r="AF24" s="425"/>
      <c r="AG24" s="425"/>
      <c r="AH24" s="425"/>
    </row>
    <row r="25" spans="1:35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  <c r="AD25" s="425"/>
      <c r="AE25" s="425"/>
      <c r="AF25" s="425"/>
      <c r="AG25" s="425"/>
      <c r="AH25" s="425"/>
    </row>
    <row r="26" spans="1:35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  <c r="AD26" s="425"/>
      <c r="AE26" s="425"/>
      <c r="AF26" s="425"/>
      <c r="AG26" s="425"/>
      <c r="AH26" s="425"/>
    </row>
    <row r="27" spans="1:35" x14ac:dyDescent="0.25">
      <c r="B27" s="430" t="s">
        <v>261</v>
      </c>
      <c r="C27" s="430"/>
      <c r="D27" s="430"/>
      <c r="E27" s="430"/>
      <c r="F27" s="430"/>
      <c r="I27" s="430" t="s">
        <v>261</v>
      </c>
      <c r="J27" s="430"/>
      <c r="K27" s="430"/>
      <c r="L27" s="430"/>
      <c r="M27" s="430"/>
      <c r="P27" s="430" t="s">
        <v>261</v>
      </c>
      <c r="Q27" s="430"/>
      <c r="R27" s="430"/>
      <c r="S27" s="430"/>
      <c r="T27" s="430"/>
      <c r="W27" s="430" t="s">
        <v>261</v>
      </c>
      <c r="X27" s="430"/>
      <c r="Y27" s="430"/>
      <c r="Z27" s="430"/>
      <c r="AA27" s="430"/>
      <c r="AD27" s="430"/>
      <c r="AE27" s="430"/>
      <c r="AF27" s="430"/>
      <c r="AG27" s="430"/>
      <c r="AH27" s="430"/>
    </row>
    <row r="28" spans="1:35" ht="12" customHeight="1" x14ac:dyDescent="0.25">
      <c r="B28" s="260"/>
      <c r="C28" s="260"/>
      <c r="D28" s="260"/>
      <c r="E28" s="260"/>
      <c r="F28" s="260"/>
      <c r="I28" s="260"/>
      <c r="J28" s="260"/>
      <c r="K28" s="260"/>
      <c r="L28" s="260"/>
      <c r="M28" s="260"/>
      <c r="P28" s="260"/>
      <c r="Q28" s="260"/>
      <c r="R28" s="260"/>
      <c r="S28" s="260"/>
      <c r="T28" s="260"/>
    </row>
    <row r="29" spans="1:35" ht="6" customHeight="1" x14ac:dyDescent="0.25">
      <c r="B29" s="260"/>
      <c r="C29" s="260"/>
      <c r="D29" s="260"/>
      <c r="E29" s="260"/>
      <c r="F29" s="260"/>
      <c r="I29" s="260"/>
      <c r="J29" s="260"/>
      <c r="K29" s="260"/>
      <c r="L29" s="260"/>
      <c r="M29" s="260"/>
      <c r="P29" s="260"/>
      <c r="Q29" s="260"/>
      <c r="R29" s="260"/>
      <c r="S29" s="260"/>
      <c r="T29" s="260"/>
    </row>
    <row r="30" spans="1:35" ht="14.1" customHeight="1" x14ac:dyDescent="0.25">
      <c r="B30" s="424" t="s">
        <v>262</v>
      </c>
      <c r="C30" s="424"/>
      <c r="D30" s="424"/>
      <c r="E30" s="424"/>
      <c r="F30" s="424"/>
      <c r="G30" s="265"/>
      <c r="H30" s="265"/>
      <c r="I30" s="424" t="s">
        <v>262</v>
      </c>
      <c r="J30" s="424"/>
      <c r="K30" s="424"/>
      <c r="L30" s="424"/>
      <c r="M30" s="424"/>
      <c r="N30" s="265"/>
      <c r="P30" s="424" t="s">
        <v>262</v>
      </c>
      <c r="Q30" s="424"/>
      <c r="R30" s="424"/>
      <c r="S30" s="424"/>
      <c r="T30" s="424"/>
      <c r="U30" s="265"/>
      <c r="W30" s="424" t="s">
        <v>262</v>
      </c>
      <c r="X30" s="424"/>
      <c r="Y30" s="424"/>
      <c r="Z30" s="424"/>
      <c r="AA30" s="424"/>
      <c r="AB30" s="265"/>
      <c r="AD30" s="424"/>
      <c r="AE30" s="424"/>
      <c r="AF30" s="424"/>
      <c r="AG30" s="424"/>
      <c r="AH30" s="424"/>
      <c r="AI30" s="265"/>
    </row>
    <row r="31" spans="1:35" ht="18.899999999999999" customHeight="1" x14ac:dyDescent="0.25">
      <c r="A31" s="265"/>
      <c r="B31" s="424"/>
      <c r="C31" s="424"/>
      <c r="D31" s="424"/>
      <c r="E31" s="424"/>
      <c r="F31" s="424"/>
      <c r="G31" s="265"/>
      <c r="H31" s="265"/>
      <c r="I31" s="424"/>
      <c r="J31" s="424"/>
      <c r="K31" s="424"/>
      <c r="L31" s="424"/>
      <c r="M31" s="424"/>
      <c r="N31" s="265"/>
      <c r="O31" s="265"/>
      <c r="P31" s="424"/>
      <c r="Q31" s="424"/>
      <c r="R31" s="424"/>
      <c r="S31" s="424"/>
      <c r="T31" s="424"/>
      <c r="U31" s="265"/>
      <c r="V31" s="265"/>
      <c r="W31" s="424"/>
      <c r="X31" s="424"/>
      <c r="Y31" s="424"/>
      <c r="Z31" s="424"/>
      <c r="AA31" s="424"/>
      <c r="AB31" s="265"/>
      <c r="AC31" s="265"/>
      <c r="AD31" s="424"/>
      <c r="AE31" s="424"/>
      <c r="AF31" s="424"/>
      <c r="AG31" s="424"/>
      <c r="AH31" s="424"/>
      <c r="AI31" s="265"/>
    </row>
    <row r="32" spans="1:35" ht="27.9" customHeight="1" x14ac:dyDescent="0.25">
      <c r="B32" s="261"/>
      <c r="C32" s="261"/>
      <c r="D32" s="261"/>
      <c r="E32" s="261"/>
      <c r="F32" s="261"/>
      <c r="I32" s="261"/>
      <c r="J32" s="261"/>
      <c r="K32" s="261"/>
      <c r="L32" s="261"/>
      <c r="M32" s="261"/>
    </row>
    <row r="33" spans="2:13" ht="15.75" customHeight="1" x14ac:dyDescent="0.25">
      <c r="B33" s="261"/>
      <c r="C33" s="261"/>
      <c r="D33" s="261"/>
      <c r="E33" s="261"/>
      <c r="F33" s="261"/>
      <c r="I33" s="261"/>
      <c r="J33" s="261"/>
      <c r="K33" s="261"/>
      <c r="L33" s="261"/>
      <c r="M33" s="261"/>
    </row>
    <row r="34" spans="2:13" ht="15.75" customHeight="1" x14ac:dyDescent="0.25">
      <c r="B34" s="261"/>
      <c r="C34" s="261"/>
      <c r="D34" s="261"/>
      <c r="E34" s="261"/>
      <c r="F34" s="261"/>
      <c r="I34" s="260"/>
      <c r="J34" s="260"/>
      <c r="K34" s="260"/>
      <c r="L34" s="260"/>
      <c r="M34" s="260"/>
    </row>
    <row r="35" spans="2:13" ht="15.75" customHeight="1" x14ac:dyDescent="0.25">
      <c r="B35" s="261"/>
      <c r="C35" s="261"/>
      <c r="D35" s="261"/>
      <c r="E35" s="261"/>
      <c r="F35" s="261"/>
      <c r="I35" s="260"/>
      <c r="J35" s="260"/>
      <c r="K35" s="260"/>
      <c r="L35" s="260"/>
      <c r="M35" s="260"/>
    </row>
    <row r="36" spans="2:13" ht="15.75" customHeight="1" x14ac:dyDescent="0.25">
      <c r="B36" s="260"/>
      <c r="C36" s="260"/>
      <c r="D36" s="260"/>
      <c r="E36" s="260"/>
      <c r="F36" s="260"/>
      <c r="I36" s="261"/>
      <c r="J36" s="261"/>
      <c r="K36" s="261"/>
      <c r="L36" s="261"/>
      <c r="M36" s="261"/>
    </row>
    <row r="37" spans="2:13" ht="15.75" customHeight="1" x14ac:dyDescent="0.25">
      <c r="B37" s="260"/>
      <c r="C37" s="260"/>
      <c r="D37" s="260"/>
      <c r="E37" s="260"/>
      <c r="F37" s="260"/>
      <c r="I37" s="261"/>
      <c r="J37" s="261"/>
      <c r="K37" s="261"/>
      <c r="L37" s="261"/>
      <c r="M37" s="261"/>
    </row>
    <row r="38" spans="2:13" ht="15.75" customHeight="1" x14ac:dyDescent="0.25">
      <c r="B38" s="261"/>
      <c r="C38" s="261"/>
      <c r="D38" s="261"/>
      <c r="E38" s="261"/>
      <c r="F38" s="261"/>
      <c r="I38" s="262"/>
      <c r="J38" s="263"/>
      <c r="K38" s="263"/>
      <c r="L38" s="263"/>
      <c r="M38" s="263"/>
    </row>
    <row r="39" spans="2:13" ht="15.75" customHeight="1" x14ac:dyDescent="0.25">
      <c r="B39" s="261"/>
      <c r="C39" s="261"/>
      <c r="D39" s="261"/>
      <c r="E39" s="261"/>
      <c r="F39" s="261"/>
      <c r="I39" s="263"/>
      <c r="J39" s="263"/>
      <c r="K39" s="263"/>
      <c r="L39" s="263"/>
      <c r="M39" s="263"/>
    </row>
    <row r="40" spans="2:13" ht="15.6" x14ac:dyDescent="0.25">
      <c r="C40" s="262"/>
      <c r="D40" s="262"/>
      <c r="E40" s="262"/>
      <c r="F40" s="262"/>
    </row>
    <row r="41" spans="2:13" ht="15.6" x14ac:dyDescent="0.25">
      <c r="B41" s="262"/>
      <c r="C41" s="262"/>
      <c r="D41" s="262"/>
      <c r="E41" s="262"/>
      <c r="F41" s="262"/>
      <c r="I41" s="264"/>
      <c r="J41" s="264"/>
      <c r="K41" s="264"/>
      <c r="L41" s="264"/>
      <c r="M41" s="264"/>
    </row>
    <row r="42" spans="2:13" ht="15.6" x14ac:dyDescent="0.25">
      <c r="I42" s="264"/>
      <c r="J42" s="264"/>
      <c r="K42" s="264"/>
      <c r="L42" s="264"/>
      <c r="M42" s="264"/>
    </row>
  </sheetData>
  <mergeCells count="110">
    <mergeCell ref="B27:F27"/>
    <mergeCell ref="I27:M27"/>
    <mergeCell ref="P27:T27"/>
    <mergeCell ref="W27:AA27"/>
    <mergeCell ref="AD27:AH27"/>
    <mergeCell ref="AD30:AH31"/>
    <mergeCell ref="W30:AA31"/>
    <mergeCell ref="P30:T31"/>
    <mergeCell ref="I30:M31"/>
    <mergeCell ref="B30:F31"/>
    <mergeCell ref="B25:F25"/>
    <mergeCell ref="I25:M25"/>
    <mergeCell ref="P25:T25"/>
    <mergeCell ref="W25:AA25"/>
    <mergeCell ref="AD25:AH25"/>
    <mergeCell ref="B26:F26"/>
    <mergeCell ref="I26:M26"/>
    <mergeCell ref="P26:T26"/>
    <mergeCell ref="W26:AA26"/>
    <mergeCell ref="AD26:AH26"/>
    <mergeCell ref="A23:G23"/>
    <mergeCell ref="H23:N23"/>
    <mergeCell ref="O23:U23"/>
    <mergeCell ref="V23:AB23"/>
    <mergeCell ref="AC23:AI23"/>
    <mergeCell ref="B24:F24"/>
    <mergeCell ref="I24:M24"/>
    <mergeCell ref="P24:T24"/>
    <mergeCell ref="W24:AA24"/>
    <mergeCell ref="AD24:AH24"/>
    <mergeCell ref="B21:F21"/>
    <mergeCell ref="I21:M21"/>
    <mergeCell ref="P21:T21"/>
    <mergeCell ref="W21:AA21"/>
    <mergeCell ref="AD21:AH21"/>
    <mergeCell ref="B22:F22"/>
    <mergeCell ref="I22:M22"/>
    <mergeCell ref="P22:T22"/>
    <mergeCell ref="W22:AA22"/>
    <mergeCell ref="AD22:AH22"/>
    <mergeCell ref="B19:F19"/>
    <mergeCell ref="I19:M19"/>
    <mergeCell ref="P19:T19"/>
    <mergeCell ref="W19:AA19"/>
    <mergeCell ref="AD19:AH19"/>
    <mergeCell ref="B20:F20"/>
    <mergeCell ref="I20:M20"/>
    <mergeCell ref="P20:T20"/>
    <mergeCell ref="W20:AA20"/>
    <mergeCell ref="AD20:AH20"/>
    <mergeCell ref="B17:F17"/>
    <mergeCell ref="I17:M17"/>
    <mergeCell ref="P17:T17"/>
    <mergeCell ref="W17:AA17"/>
    <mergeCell ref="AD17:AH17"/>
    <mergeCell ref="B18:F18"/>
    <mergeCell ref="I18:M18"/>
    <mergeCell ref="P18:T18"/>
    <mergeCell ref="W18:AA18"/>
    <mergeCell ref="AD18:AH18"/>
    <mergeCell ref="B15:F15"/>
    <mergeCell ref="I15:M15"/>
    <mergeCell ref="P15:T15"/>
    <mergeCell ref="W15:AA15"/>
    <mergeCell ref="AD15:AH15"/>
    <mergeCell ref="B16:F16"/>
    <mergeCell ref="I16:M16"/>
    <mergeCell ref="P16:T16"/>
    <mergeCell ref="W16:AA16"/>
    <mergeCell ref="AD16:AH16"/>
    <mergeCell ref="B13:F13"/>
    <mergeCell ref="I13:M13"/>
    <mergeCell ref="P13:T13"/>
    <mergeCell ref="W13:AA13"/>
    <mergeCell ref="AD13:AH13"/>
    <mergeCell ref="B14:F14"/>
    <mergeCell ref="I14:M14"/>
    <mergeCell ref="P14:T14"/>
    <mergeCell ref="W14:AA14"/>
    <mergeCell ref="AD14:AH14"/>
    <mergeCell ref="B11:F11"/>
    <mergeCell ref="I11:M11"/>
    <mergeCell ref="P11:T11"/>
    <mergeCell ref="W11:AA11"/>
    <mergeCell ref="AD11:AH11"/>
    <mergeCell ref="B12:F12"/>
    <mergeCell ref="I12:M12"/>
    <mergeCell ref="P12:T12"/>
    <mergeCell ref="W12:AA12"/>
    <mergeCell ref="AD12:AH12"/>
    <mergeCell ref="D8:E8"/>
    <mergeCell ref="K8:L8"/>
    <mergeCell ref="R8:S8"/>
    <mergeCell ref="Y8:Z8"/>
    <mergeCell ref="AF8:AG8"/>
    <mergeCell ref="B10:F10"/>
    <mergeCell ref="I10:M10"/>
    <mergeCell ref="P10:T10"/>
    <mergeCell ref="W10:AA10"/>
    <mergeCell ref="AD10:AH10"/>
    <mergeCell ref="C2:E4"/>
    <mergeCell ref="J2:L4"/>
    <mergeCell ref="Q2:S4"/>
    <mergeCell ref="X2:Z4"/>
    <mergeCell ref="AE2:AG4"/>
    <mergeCell ref="C5:E6"/>
    <mergeCell ref="J5:L6"/>
    <mergeCell ref="Q5:S6"/>
    <mergeCell ref="X5:Z6"/>
    <mergeCell ref="AE5:AG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804BA-5A07-BA40-AA07-C9D0FA2B7BB0}">
  <dimension ref="A1:AB42"/>
  <sheetViews>
    <sheetView showWhiteSpace="0" view="pageBreakPreview" zoomScale="70" zoomScaleNormal="100" zoomScaleSheetLayoutView="70" zoomScalePageLayoutView="67" workbookViewId="0">
      <selection activeCell="A33" sqref="A1:XFD33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257</v>
      </c>
      <c r="D2" s="420"/>
      <c r="E2" s="420"/>
      <c r="J2" s="420" t="s">
        <v>257</v>
      </c>
      <c r="K2" s="420"/>
      <c r="L2" s="420"/>
      <c r="Q2" s="420" t="s">
        <v>257</v>
      </c>
      <c r="R2" s="420"/>
      <c r="S2" s="420"/>
      <c r="X2" s="420" t="s">
        <v>257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Soir'!AS3</f>
        <v>46321</v>
      </c>
      <c r="D5" s="421"/>
      <c r="E5" s="421"/>
      <c r="J5" s="421">
        <f>'Choix multiple hebdo Soir'!AS3+1</f>
        <v>46322</v>
      </c>
      <c r="K5" s="421"/>
      <c r="L5" s="421"/>
      <c r="Q5" s="421">
        <f>'Choix multiple hebdo Soir'!AS3+2</f>
        <v>46323</v>
      </c>
      <c r="R5" s="421"/>
      <c r="S5" s="421"/>
      <c r="X5" s="421">
        <f>'Choix multiple hebdo Soir'!AS3+3</f>
        <v>46324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8"/>
      <c r="C8" s="259"/>
      <c r="D8" s="422">
        <f>'Choix multiple hebdo Soir'!AO8</f>
        <v>0</v>
      </c>
      <c r="E8" s="422"/>
      <c r="I8" s="258"/>
      <c r="J8" s="259"/>
      <c r="K8" s="422">
        <f>'Choix multiple hebdo Soir'!AQ8</f>
        <v>0</v>
      </c>
      <c r="L8" s="422"/>
      <c r="P8" s="258"/>
      <c r="Q8" s="259"/>
      <c r="R8" s="422">
        <f>'Choix multiple hebdo Soir'!AS8</f>
        <v>0</v>
      </c>
      <c r="S8" s="422"/>
      <c r="W8" s="258"/>
      <c r="X8" s="259"/>
      <c r="Y8" s="422">
        <f>'Choix multiple hebdo Soir'!AU8</f>
        <v>0</v>
      </c>
      <c r="Z8" s="422"/>
    </row>
    <row r="9" spans="2:27" ht="21" customHeight="1" x14ac:dyDescent="0.25"/>
    <row r="10" spans="2:27" ht="30" customHeight="1" x14ac:dyDescent="0.25">
      <c r="B10" s="419" t="str">
        <f>IF('Choix multiple hebdo Soir'!AO9="","",'Choix multiple hebdo Soir'!AO9)</f>
        <v/>
      </c>
      <c r="C10" s="419"/>
      <c r="D10" s="419"/>
      <c r="E10" s="419"/>
      <c r="F10" s="419"/>
      <c r="I10" s="419" t="str">
        <f>IF('Choix multiple hebdo Soir'!AQ9="","",'Choix multiple hebdo Soir'!AQ9)</f>
        <v/>
      </c>
      <c r="J10" s="419"/>
      <c r="K10" s="419"/>
      <c r="L10" s="419"/>
      <c r="M10" s="419"/>
      <c r="P10" s="419" t="str">
        <f>IF('Choix multiple hebdo Soir'!AS9="","",'Choix multiple hebdo Soir'!AS9)</f>
        <v/>
      </c>
      <c r="Q10" s="419"/>
      <c r="R10" s="419"/>
      <c r="S10" s="419"/>
      <c r="T10" s="419"/>
      <c r="W10" s="419" t="str">
        <f>IF('Choix multiple hebdo Soir'!AU9="","",'Choix multiple hebdo Soir'!AU9)</f>
        <v/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Soir'!AO10="","",'Choix multiple hebdo Soir'!AO10)</f>
        <v/>
      </c>
      <c r="C11" s="428"/>
      <c r="D11" s="428"/>
      <c r="E11" s="428"/>
      <c r="F11" s="428"/>
      <c r="I11" s="428" t="str">
        <f>IF('Choix multiple hebdo Soir'!AQ10="","",'Choix multiple hebdo Soir'!AQ10)</f>
        <v/>
      </c>
      <c r="J11" s="428"/>
      <c r="K11" s="428"/>
      <c r="L11" s="428"/>
      <c r="M11" s="428"/>
      <c r="P11" s="428" t="str">
        <f>IF('Choix multiple hebdo Soir'!AS10="","",'Choix multiple hebdo Soir'!AS10)</f>
        <v/>
      </c>
      <c r="Q11" s="428"/>
      <c r="R11" s="428"/>
      <c r="S11" s="428"/>
      <c r="T11" s="428"/>
      <c r="W11" s="428" t="str">
        <f>IF('Choix multiple hebdo Soir'!AU10="","",'Choix multiple hebdo Soir'!AU10)</f>
        <v/>
      </c>
      <c r="X11" s="428"/>
      <c r="Y11" s="428"/>
      <c r="Z11" s="428"/>
      <c r="AA11" s="428"/>
    </row>
    <row r="12" spans="2:27" ht="30" customHeight="1" x14ac:dyDescent="0.25">
      <c r="B12" s="428" t="str">
        <f>IF('Choix multiple hebdo Soir'!AO11="","",'Choix multiple hebdo Soir'!AO11)</f>
        <v/>
      </c>
      <c r="C12" s="428"/>
      <c r="D12" s="428"/>
      <c r="E12" s="428"/>
      <c r="F12" s="428"/>
      <c r="I12" s="428" t="str">
        <f>IF('Choix multiple hebdo Soir'!AQ11="","",'Choix multiple hebdo Soir'!AQ11)</f>
        <v/>
      </c>
      <c r="J12" s="428"/>
      <c r="K12" s="428"/>
      <c r="L12" s="428"/>
      <c r="M12" s="428"/>
      <c r="P12" s="428" t="str">
        <f>IF('Choix multiple hebdo Soir'!AS11="","",'Choix multiple hebdo Soir'!AS11)</f>
        <v/>
      </c>
      <c r="Q12" s="428"/>
      <c r="R12" s="428"/>
      <c r="S12" s="428"/>
      <c r="T12" s="428"/>
      <c r="W12" s="428" t="str">
        <f>IF('Choix multiple hebdo Soir'!AU11="","",'Choix multiple hebdo Soir'!AU11)</f>
        <v/>
      </c>
      <c r="X12" s="428"/>
      <c r="Y12" s="428"/>
      <c r="Z12" s="428"/>
      <c r="AA12" s="428"/>
    </row>
    <row r="13" spans="2:27" ht="30" customHeight="1" x14ac:dyDescent="0.25">
      <c r="B13" s="419" t="str">
        <f>IF('Choix multiple hebdo Soir'!AO12="","",'Choix multiple hebdo Soir'!AO12)</f>
        <v/>
      </c>
      <c r="C13" s="419"/>
      <c r="D13" s="419"/>
      <c r="E13" s="419"/>
      <c r="F13" s="419"/>
      <c r="I13" s="419" t="str">
        <f>IF('Choix multiple hebdo Soir'!AQ12="","",'Choix multiple hebdo Soir'!AQ12)</f>
        <v/>
      </c>
      <c r="J13" s="419"/>
      <c r="K13" s="419"/>
      <c r="L13" s="419"/>
      <c r="M13" s="419"/>
      <c r="P13" s="419" t="str">
        <f>IF('Choix multiple hebdo Soir'!AS12="","",'Choix multiple hebdo Soir'!AS12)</f>
        <v/>
      </c>
      <c r="Q13" s="419"/>
      <c r="R13" s="419"/>
      <c r="S13" s="419"/>
      <c r="T13" s="419"/>
      <c r="W13" s="419" t="str">
        <f>IF('Choix multiple hebdo Soir'!AU12="","",'Choix multiple hebdo Soir'!AU12)</f>
        <v/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Soir'!AO13="","",'Choix multiple hebdo Soir'!AO13)</f>
        <v/>
      </c>
      <c r="C14" s="428"/>
      <c r="D14" s="428"/>
      <c r="E14" s="428"/>
      <c r="F14" s="428"/>
      <c r="I14" s="428" t="str">
        <f>IF('Choix multiple hebdo Soir'!AQ13="","",'Choix multiple hebdo Soir'!AQ13)</f>
        <v/>
      </c>
      <c r="J14" s="428"/>
      <c r="K14" s="428"/>
      <c r="L14" s="428"/>
      <c r="M14" s="428"/>
      <c r="P14" s="428" t="str">
        <f>IF('Choix multiple hebdo Soir'!AS13="","",'Choix multiple hebdo Soir'!AS13)</f>
        <v/>
      </c>
      <c r="Q14" s="428"/>
      <c r="R14" s="428"/>
      <c r="S14" s="428"/>
      <c r="T14" s="428"/>
      <c r="W14" s="428" t="str">
        <f>IF('Choix multiple hebdo Soir'!AU13="","",'Choix multiple hebdo Soir'!AU13)</f>
        <v/>
      </c>
      <c r="X14" s="428"/>
      <c r="Y14" s="428"/>
      <c r="Z14" s="428"/>
      <c r="AA14" s="428"/>
    </row>
    <row r="15" spans="2:27" ht="30" customHeight="1" x14ac:dyDescent="0.25">
      <c r="B15" s="419" t="str">
        <f>IF('Choix multiple hebdo Soir'!AO14="","",'Choix multiple hebdo Soir'!AO14)</f>
        <v/>
      </c>
      <c r="C15" s="419"/>
      <c r="D15" s="419"/>
      <c r="E15" s="419"/>
      <c r="F15" s="419"/>
      <c r="I15" s="419" t="str">
        <f>IF('Choix multiple hebdo Soir'!AQ14="","",'Choix multiple hebdo Soir'!AQ14)</f>
        <v/>
      </c>
      <c r="J15" s="419"/>
      <c r="K15" s="419"/>
      <c r="L15" s="419"/>
      <c r="M15" s="419"/>
      <c r="P15" s="419" t="str">
        <f>IF('Choix multiple hebdo Soir'!AS14="","",'Choix multiple hebdo Soir'!AS14)</f>
        <v/>
      </c>
      <c r="Q15" s="419"/>
      <c r="R15" s="419"/>
      <c r="S15" s="419"/>
      <c r="T15" s="419"/>
      <c r="W15" s="419" t="str">
        <f>IF('Choix multiple hebdo Soir'!AU14="","",'Choix multiple hebdo Soir'!AU14)</f>
        <v/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Soir'!AO15="","",'Choix multiple hebdo Soir'!AO15)</f>
        <v/>
      </c>
      <c r="C16" s="428"/>
      <c r="D16" s="428"/>
      <c r="E16" s="428"/>
      <c r="F16" s="428"/>
      <c r="I16" s="428" t="str">
        <f>IF('Choix multiple hebdo Soir'!AQ15="","",'Choix multiple hebdo Soir'!AQ15)</f>
        <v/>
      </c>
      <c r="J16" s="428"/>
      <c r="K16" s="428"/>
      <c r="L16" s="428"/>
      <c r="M16" s="428"/>
      <c r="P16" s="428" t="str">
        <f>IF('Choix multiple hebdo Soir'!AS15="","",'Choix multiple hebdo Soir'!AS15)</f>
        <v/>
      </c>
      <c r="Q16" s="428"/>
      <c r="R16" s="428"/>
      <c r="S16" s="428"/>
      <c r="T16" s="428"/>
      <c r="W16" s="428" t="str">
        <f>IF('Choix multiple hebdo Soir'!AU15="","",'Choix multiple hebdo Soir'!AU15)</f>
        <v/>
      </c>
      <c r="X16" s="428"/>
      <c r="Y16" s="428"/>
      <c r="Z16" s="428"/>
      <c r="AA16" s="428"/>
    </row>
    <row r="17" spans="1:28" ht="30" customHeight="1" x14ac:dyDescent="0.25">
      <c r="B17" s="429" t="str">
        <f>IF('Choix multiple hebdo Soir'!AO16="","",'Choix multiple hebdo Soir'!AO16)</f>
        <v/>
      </c>
      <c r="C17" s="429"/>
      <c r="D17" s="429"/>
      <c r="E17" s="429"/>
      <c r="F17" s="429"/>
      <c r="I17" s="429" t="str">
        <f>IF('Choix multiple hebdo Soir'!AQ16="","",'Choix multiple hebdo Soir'!AQ16)</f>
        <v/>
      </c>
      <c r="J17" s="429"/>
      <c r="K17" s="429"/>
      <c r="L17" s="429"/>
      <c r="M17" s="429"/>
      <c r="P17" s="429" t="str">
        <f>IF('Choix multiple hebdo Soir'!AS16="","",'Choix multiple hebdo Soir'!AS16)</f>
        <v/>
      </c>
      <c r="Q17" s="429"/>
      <c r="R17" s="429"/>
      <c r="S17" s="429"/>
      <c r="T17" s="429"/>
      <c r="W17" s="429" t="str">
        <f>IF('Choix multiple hebdo Soir'!AU16="","",'Choix multiple hebdo Soir'!AU16)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Soir'!AO17="","",'Choix multiple hebdo Soir'!AO17)</f>
        <v/>
      </c>
      <c r="C18" s="428"/>
      <c r="D18" s="428"/>
      <c r="E18" s="428"/>
      <c r="F18" s="428"/>
      <c r="I18" s="428" t="str">
        <f>IF('Choix multiple hebdo Soir'!AQ17="","",'Choix multiple hebdo Soir'!AQ17)</f>
        <v/>
      </c>
      <c r="J18" s="428"/>
      <c r="K18" s="428"/>
      <c r="L18" s="428"/>
      <c r="M18" s="428"/>
      <c r="P18" s="428" t="str">
        <f>IF('Choix multiple hebdo Soir'!AS17="","",'Choix multiple hebdo Soir'!AS17)</f>
        <v/>
      </c>
      <c r="Q18" s="428"/>
      <c r="R18" s="428"/>
      <c r="S18" s="428"/>
      <c r="T18" s="428"/>
      <c r="W18" s="428" t="str">
        <f>IF('Choix multiple hebdo Soir'!AU17="","",'Choix multiple hebdo Soir'!AU17)</f>
        <v/>
      </c>
      <c r="X18" s="428"/>
      <c r="Y18" s="428"/>
      <c r="Z18" s="428"/>
      <c r="AA18" s="428"/>
    </row>
    <row r="19" spans="1:28" ht="30" customHeight="1" x14ac:dyDescent="0.25">
      <c r="B19" s="419" t="str">
        <f>IF('Choix multiple hebdo Soir'!AO18="","",'Choix multiple hebdo Soir'!AO18)</f>
        <v>Assortiment de laitages et de fromage à la coupe</v>
      </c>
      <c r="C19" s="419"/>
      <c r="D19" s="419"/>
      <c r="E19" s="419"/>
      <c r="F19" s="419"/>
      <c r="I19" s="419" t="str">
        <f>IF('Choix multiple hebdo Soir'!AQ18="","",'Choix multiple hebdo Soir'!AQ18)</f>
        <v>Assortiment de laitages et de fromage à la coupe</v>
      </c>
      <c r="J19" s="419"/>
      <c r="K19" s="419"/>
      <c r="L19" s="419"/>
      <c r="M19" s="419"/>
      <c r="P19" s="419" t="str">
        <f>IF('Choix multiple hebdo Soir'!AS18="","",'Choix multiple hebdo Soir'!AS18)</f>
        <v>Assortiment de laitages et de fromage à la coupe</v>
      </c>
      <c r="Q19" s="419"/>
      <c r="R19" s="419"/>
      <c r="S19" s="419"/>
      <c r="T19" s="419"/>
      <c r="W19" s="419" t="str">
        <f>IF('Choix multiple hebdo Soir'!AU18="","",'Choix multiple hebdo Soir'!AU18)</f>
        <v/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Soir'!AO19="","",'Choix multiple hebdo Soir'!AO19)</f>
        <v/>
      </c>
      <c r="C20" s="428"/>
      <c r="D20" s="428"/>
      <c r="E20" s="428"/>
      <c r="F20" s="428"/>
      <c r="I20" s="428" t="str">
        <f>IF('Choix multiple hebdo Soir'!AQ19="","",'Choix multiple hebdo Soir'!AQ19)</f>
        <v/>
      </c>
      <c r="J20" s="428"/>
      <c r="K20" s="428"/>
      <c r="L20" s="428"/>
      <c r="M20" s="428"/>
      <c r="P20" s="428" t="str">
        <f>IF('Choix multiple hebdo Soir'!AS19="","",'Choix multiple hebdo Soir'!AS19)</f>
        <v/>
      </c>
      <c r="Q20" s="428"/>
      <c r="R20" s="428"/>
      <c r="S20" s="428"/>
      <c r="T20" s="428"/>
      <c r="W20" s="428" t="str">
        <f>IF('Choix multiple hebdo Soir'!AU19="","",'Choix multiple hebdo Soir'!AU19)</f>
        <v/>
      </c>
      <c r="X20" s="428"/>
      <c r="Y20" s="428"/>
      <c r="Z20" s="428"/>
      <c r="AA20" s="428"/>
    </row>
    <row r="21" spans="1:28" ht="30" customHeight="1" x14ac:dyDescent="0.25">
      <c r="B21" s="419" t="str">
        <f>IF('Choix multiple hebdo Soir'!AO20="","",'Choix multiple hebdo Soir'!AO20)</f>
        <v/>
      </c>
      <c r="C21" s="419"/>
      <c r="D21" s="419"/>
      <c r="E21" s="419"/>
      <c r="F21" s="419"/>
      <c r="I21" s="419" t="str">
        <f>IF('Choix multiple hebdo Soir'!AQ20="","",'Choix multiple hebdo Soir'!AQ20)</f>
        <v/>
      </c>
      <c r="J21" s="419"/>
      <c r="K21" s="419"/>
      <c r="L21" s="419"/>
      <c r="M21" s="419"/>
      <c r="P21" s="419" t="str">
        <f>IF('Choix multiple hebdo Soir'!AS20="","",'Choix multiple hebdo Soir'!AS20)</f>
        <v/>
      </c>
      <c r="Q21" s="419"/>
      <c r="R21" s="419"/>
      <c r="S21" s="419"/>
      <c r="T21" s="419"/>
      <c r="W21" s="419" t="str">
        <f>IF('Choix multiple hebdo Soir'!AU20="","",'Choix multiple hebdo Soir'!AU20)</f>
        <v/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Soir'!AO21="","",'Choix multiple hebdo Soir'!AO21)</f>
        <v/>
      </c>
      <c r="C22" s="428"/>
      <c r="D22" s="428"/>
      <c r="E22" s="428"/>
      <c r="F22" s="428"/>
      <c r="I22" s="428" t="str">
        <f>IF('Choix multiple hebdo Soir'!AQ21="","",'Choix multiple hebdo Soir'!AQ21)</f>
        <v/>
      </c>
      <c r="J22" s="428"/>
      <c r="K22" s="428"/>
      <c r="L22" s="428"/>
      <c r="M22" s="428"/>
      <c r="P22" s="428" t="str">
        <f>IF('Choix multiple hebdo Soir'!AS21="","",'Choix multiple hebdo Soir'!AS21)</f>
        <v/>
      </c>
      <c r="Q22" s="428"/>
      <c r="R22" s="428"/>
      <c r="S22" s="428"/>
      <c r="T22" s="428"/>
      <c r="W22" s="428" t="str">
        <f>IF('Choix multiple hebdo Soir'!AU21="","",'Choix multiple hebdo Soir'!AU21)</f>
        <v/>
      </c>
      <c r="X22" s="428"/>
      <c r="Y22" s="428"/>
      <c r="Z22" s="428"/>
      <c r="AA22" s="428"/>
    </row>
    <row r="23" spans="1:28" ht="30" customHeight="1" x14ac:dyDescent="0.25">
      <c r="A23" s="431" t="s">
        <v>259</v>
      </c>
      <c r="B23" s="431"/>
      <c r="C23" s="431"/>
      <c r="D23" s="431"/>
      <c r="E23" s="431"/>
      <c r="F23" s="431"/>
      <c r="G23" s="431"/>
      <c r="H23" s="426" t="s">
        <v>259</v>
      </c>
      <c r="I23" s="427"/>
      <c r="J23" s="427"/>
      <c r="K23" s="427"/>
      <c r="L23" s="427"/>
      <c r="M23" s="427"/>
      <c r="N23" s="427"/>
      <c r="O23" s="426" t="s">
        <v>260</v>
      </c>
      <c r="P23" s="427"/>
      <c r="Q23" s="427"/>
      <c r="R23" s="427"/>
      <c r="S23" s="427"/>
      <c r="T23" s="427"/>
      <c r="U23" s="427"/>
      <c r="V23" s="426" t="s">
        <v>259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261</v>
      </c>
      <c r="C27" s="430"/>
      <c r="D27" s="430"/>
      <c r="E27" s="430"/>
      <c r="F27" s="430"/>
      <c r="I27" s="430" t="s">
        <v>261</v>
      </c>
      <c r="J27" s="430"/>
      <c r="K27" s="430"/>
      <c r="L27" s="430"/>
      <c r="M27" s="430"/>
      <c r="P27" s="430" t="s">
        <v>261</v>
      </c>
      <c r="Q27" s="430"/>
      <c r="R27" s="430"/>
      <c r="S27" s="430"/>
      <c r="T27" s="430"/>
      <c r="W27" s="430" t="s">
        <v>261</v>
      </c>
      <c r="X27" s="430"/>
      <c r="Y27" s="430"/>
      <c r="Z27" s="430"/>
      <c r="AA27" s="430"/>
    </row>
    <row r="28" spans="1:28" ht="12" customHeight="1" x14ac:dyDescent="0.25">
      <c r="B28" s="260"/>
      <c r="C28" s="260"/>
      <c r="D28" s="260"/>
      <c r="E28" s="260"/>
      <c r="F28" s="260"/>
      <c r="I28" s="260"/>
      <c r="J28" s="260"/>
      <c r="K28" s="260"/>
      <c r="L28" s="260"/>
      <c r="M28" s="260"/>
      <c r="P28" s="260"/>
      <c r="Q28" s="260"/>
      <c r="R28" s="260"/>
      <c r="S28" s="260"/>
      <c r="T28" s="260"/>
    </row>
    <row r="29" spans="1:28" ht="6" customHeight="1" x14ac:dyDescent="0.25">
      <c r="B29" s="260"/>
      <c r="C29" s="260"/>
      <c r="D29" s="260"/>
      <c r="E29" s="260"/>
      <c r="F29" s="260"/>
      <c r="I29" s="260"/>
      <c r="J29" s="260"/>
      <c r="K29" s="260"/>
      <c r="L29" s="260"/>
      <c r="M29" s="260"/>
      <c r="P29" s="260"/>
      <c r="Q29" s="260"/>
      <c r="R29" s="260"/>
      <c r="S29" s="260"/>
      <c r="T29" s="260"/>
    </row>
    <row r="30" spans="1:28" ht="14.1" customHeight="1" x14ac:dyDescent="0.25">
      <c r="B30" s="424" t="s">
        <v>262</v>
      </c>
      <c r="C30" s="424"/>
      <c r="D30" s="424"/>
      <c r="E30" s="424"/>
      <c r="F30" s="424"/>
      <c r="G30" s="265"/>
      <c r="H30" s="265"/>
      <c r="I30" s="424" t="s">
        <v>262</v>
      </c>
      <c r="J30" s="424"/>
      <c r="K30" s="424"/>
      <c r="L30" s="424"/>
      <c r="M30" s="424"/>
      <c r="N30" s="265"/>
      <c r="P30" s="424" t="s">
        <v>262</v>
      </c>
      <c r="Q30" s="424"/>
      <c r="R30" s="424"/>
      <c r="S30" s="424"/>
      <c r="T30" s="424"/>
      <c r="U30" s="265"/>
      <c r="W30" s="424" t="s">
        <v>262</v>
      </c>
      <c r="X30" s="424"/>
      <c r="Y30" s="424"/>
      <c r="Z30" s="424"/>
      <c r="AA30" s="424"/>
      <c r="AB30" s="265"/>
    </row>
    <row r="31" spans="1:28" ht="18.899999999999999" customHeight="1" x14ac:dyDescent="0.25">
      <c r="A31" s="265"/>
      <c r="B31" s="424"/>
      <c r="C31" s="424"/>
      <c r="D31" s="424"/>
      <c r="E31" s="424"/>
      <c r="F31" s="424"/>
      <c r="G31" s="265"/>
      <c r="H31" s="265"/>
      <c r="I31" s="424"/>
      <c r="J31" s="424"/>
      <c r="K31" s="424"/>
      <c r="L31" s="424"/>
      <c r="M31" s="424"/>
      <c r="N31" s="265"/>
      <c r="O31" s="265"/>
      <c r="P31" s="424"/>
      <c r="Q31" s="424"/>
      <c r="R31" s="424"/>
      <c r="S31" s="424"/>
      <c r="T31" s="424"/>
      <c r="U31" s="265"/>
      <c r="V31" s="265"/>
      <c r="W31" s="424"/>
      <c r="X31" s="424"/>
      <c r="Y31" s="424"/>
      <c r="Z31" s="424"/>
      <c r="AA31" s="424"/>
      <c r="AB31" s="265"/>
    </row>
    <row r="32" spans="1:28" ht="27.9" customHeight="1" x14ac:dyDescent="0.25">
      <c r="B32" s="261"/>
      <c r="C32" s="261"/>
      <c r="D32" s="261"/>
      <c r="E32" s="261"/>
      <c r="F32" s="261"/>
      <c r="I32" s="261"/>
      <c r="J32" s="261"/>
      <c r="K32" s="261"/>
      <c r="L32" s="261"/>
      <c r="M32" s="261"/>
    </row>
    <row r="33" spans="2:13" ht="15.75" customHeight="1" x14ac:dyDescent="0.25">
      <c r="B33" s="261"/>
      <c r="C33" s="261"/>
      <c r="D33" s="261"/>
      <c r="E33" s="261"/>
      <c r="F33" s="261"/>
      <c r="I33" s="261"/>
      <c r="J33" s="261"/>
      <c r="K33" s="261"/>
      <c r="L33" s="261"/>
      <c r="M33" s="261"/>
    </row>
    <row r="34" spans="2:13" ht="15.75" customHeight="1" x14ac:dyDescent="0.25">
      <c r="B34" s="261"/>
      <c r="C34" s="261"/>
      <c r="D34" s="261"/>
      <c r="E34" s="261"/>
      <c r="F34" s="261"/>
      <c r="I34" s="260"/>
      <c r="J34" s="260"/>
      <c r="K34" s="260"/>
      <c r="L34" s="260"/>
      <c r="M34" s="260"/>
    </row>
    <row r="35" spans="2:13" ht="15.75" customHeight="1" x14ac:dyDescent="0.25">
      <c r="B35" s="261"/>
      <c r="C35" s="261"/>
      <c r="D35" s="261"/>
      <c r="E35" s="261"/>
      <c r="F35" s="261"/>
      <c r="I35" s="260"/>
      <c r="J35" s="260"/>
      <c r="K35" s="260"/>
      <c r="L35" s="260"/>
      <c r="M35" s="260"/>
    </row>
    <row r="36" spans="2:13" ht="15.75" customHeight="1" x14ac:dyDescent="0.25">
      <c r="B36" s="260"/>
      <c r="C36" s="260"/>
      <c r="D36" s="260"/>
      <c r="E36" s="260"/>
      <c r="F36" s="260"/>
      <c r="I36" s="261"/>
      <c r="J36" s="261"/>
      <c r="K36" s="261"/>
      <c r="L36" s="261"/>
      <c r="M36" s="261"/>
    </row>
    <row r="37" spans="2:13" ht="15.75" customHeight="1" x14ac:dyDescent="0.25">
      <c r="B37" s="260"/>
      <c r="C37" s="260"/>
      <c r="D37" s="260"/>
      <c r="E37" s="260"/>
      <c r="F37" s="260"/>
      <c r="I37" s="261"/>
      <c r="J37" s="261"/>
      <c r="K37" s="261"/>
      <c r="L37" s="261"/>
      <c r="M37" s="261"/>
    </row>
    <row r="38" spans="2:13" ht="15.75" customHeight="1" x14ac:dyDescent="0.25">
      <c r="B38" s="261"/>
      <c r="C38" s="261"/>
      <c r="D38" s="261"/>
      <c r="E38" s="261"/>
      <c r="F38" s="261"/>
      <c r="I38" s="262"/>
      <c r="J38" s="263"/>
      <c r="K38" s="263"/>
      <c r="L38" s="263"/>
      <c r="M38" s="263"/>
    </row>
    <row r="39" spans="2:13" ht="15.75" customHeight="1" x14ac:dyDescent="0.25">
      <c r="B39" s="261"/>
      <c r="C39" s="261"/>
      <c r="D39" s="261"/>
      <c r="E39" s="261"/>
      <c r="F39" s="261"/>
      <c r="I39" s="263"/>
      <c r="J39" s="263"/>
      <c r="K39" s="263"/>
      <c r="L39" s="263"/>
      <c r="M39" s="263"/>
    </row>
    <row r="40" spans="2:13" ht="15.6" x14ac:dyDescent="0.25">
      <c r="C40" s="262"/>
      <c r="D40" s="262"/>
      <c r="E40" s="262"/>
      <c r="F40" s="262"/>
    </row>
    <row r="41" spans="2:13" ht="15.6" x14ac:dyDescent="0.25">
      <c r="B41" s="262"/>
      <c r="C41" s="262"/>
      <c r="D41" s="262"/>
      <c r="E41" s="262"/>
      <c r="F41" s="262"/>
      <c r="I41" s="264"/>
      <c r="J41" s="264"/>
      <c r="K41" s="264"/>
      <c r="L41" s="264"/>
      <c r="M41" s="264"/>
    </row>
    <row r="42" spans="2:13" ht="15.6" x14ac:dyDescent="0.25">
      <c r="I42" s="264"/>
      <c r="J42" s="264"/>
      <c r="K42" s="264"/>
      <c r="L42" s="264"/>
      <c r="M42" s="264"/>
    </row>
  </sheetData>
  <mergeCells count="88">
    <mergeCell ref="B26:F26"/>
    <mergeCell ref="I26:M26"/>
    <mergeCell ref="P26:T26"/>
    <mergeCell ref="W26:AA26"/>
    <mergeCell ref="B27:F27"/>
    <mergeCell ref="I27:M27"/>
    <mergeCell ref="P27:T27"/>
    <mergeCell ref="W27:AA27"/>
    <mergeCell ref="B24:F24"/>
    <mergeCell ref="I24:M24"/>
    <mergeCell ref="P24:T24"/>
    <mergeCell ref="W24:AA24"/>
    <mergeCell ref="B25:F25"/>
    <mergeCell ref="I25:M25"/>
    <mergeCell ref="P25:T25"/>
    <mergeCell ref="W25:AA25"/>
    <mergeCell ref="B22:F22"/>
    <mergeCell ref="I22:M22"/>
    <mergeCell ref="P22:T22"/>
    <mergeCell ref="W22:AA22"/>
    <mergeCell ref="A23:G23"/>
    <mergeCell ref="H23:N23"/>
    <mergeCell ref="O23:U23"/>
    <mergeCell ref="V23:AB23"/>
    <mergeCell ref="B20:F20"/>
    <mergeCell ref="I20:M20"/>
    <mergeCell ref="P20:T20"/>
    <mergeCell ref="W20:AA20"/>
    <mergeCell ref="B21:F21"/>
    <mergeCell ref="I21:M21"/>
    <mergeCell ref="P21:T21"/>
    <mergeCell ref="W21:AA21"/>
    <mergeCell ref="B18:F18"/>
    <mergeCell ref="I18:M18"/>
    <mergeCell ref="P18:T18"/>
    <mergeCell ref="W18:AA18"/>
    <mergeCell ref="B19:F19"/>
    <mergeCell ref="I19:M19"/>
    <mergeCell ref="P19:T19"/>
    <mergeCell ref="W19:AA19"/>
    <mergeCell ref="B16:F16"/>
    <mergeCell ref="I16:M16"/>
    <mergeCell ref="P16:T16"/>
    <mergeCell ref="W16:AA16"/>
    <mergeCell ref="B17:F17"/>
    <mergeCell ref="I17:M17"/>
    <mergeCell ref="P17:T17"/>
    <mergeCell ref="W17:AA17"/>
    <mergeCell ref="B14:F14"/>
    <mergeCell ref="I14:M14"/>
    <mergeCell ref="P14:T14"/>
    <mergeCell ref="W14:AA14"/>
    <mergeCell ref="B15:F15"/>
    <mergeCell ref="I15:M15"/>
    <mergeCell ref="P15:T15"/>
    <mergeCell ref="W15:AA15"/>
    <mergeCell ref="B12:F12"/>
    <mergeCell ref="I12:M12"/>
    <mergeCell ref="P12:T12"/>
    <mergeCell ref="W12:AA12"/>
    <mergeCell ref="B13:F13"/>
    <mergeCell ref="I13:M13"/>
    <mergeCell ref="P13:T13"/>
    <mergeCell ref="W13:AA13"/>
    <mergeCell ref="B30:F31"/>
    <mergeCell ref="I30:M31"/>
    <mergeCell ref="P30:T31"/>
    <mergeCell ref="W30:AA31"/>
    <mergeCell ref="D8:E8"/>
    <mergeCell ref="K8:L8"/>
    <mergeCell ref="R8:S8"/>
    <mergeCell ref="Y8:Z8"/>
    <mergeCell ref="B10:F10"/>
    <mergeCell ref="I10:M10"/>
    <mergeCell ref="P10:T10"/>
    <mergeCell ref="W10:AA10"/>
    <mergeCell ref="B11:F11"/>
    <mergeCell ref="I11:M11"/>
    <mergeCell ref="P11:T11"/>
    <mergeCell ref="W11:AA11"/>
    <mergeCell ref="C2:E4"/>
    <mergeCell ref="J2:L4"/>
    <mergeCell ref="Q2:S4"/>
    <mergeCell ref="X2:Z4"/>
    <mergeCell ref="C5:E6"/>
    <mergeCell ref="J5:L6"/>
    <mergeCell ref="Q5:S6"/>
    <mergeCell ref="X5:Z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A3:Y50"/>
  <sheetViews>
    <sheetView showZeros="0" view="pageBreakPreview" zoomScale="50" zoomScaleSheetLayoutView="50" workbookViewId="0">
      <selection activeCell="A51" sqref="A51:XFD101"/>
    </sheetView>
  </sheetViews>
  <sheetFormatPr baseColWidth="10" defaultColWidth="11.54296875" defaultRowHeight="15" x14ac:dyDescent="0.25"/>
  <cols>
    <col min="1" max="2" width="18.54296875" style="2" customWidth="1"/>
    <col min="3" max="3" width="11.54296875" style="2"/>
    <col min="4" max="4" width="11.54296875" style="2" customWidth="1"/>
    <col min="5" max="5" width="11.54296875" style="2"/>
    <col min="6" max="7" width="18.54296875" style="2" customWidth="1"/>
    <col min="8" max="8" width="11.54296875" style="2"/>
    <col min="9" max="9" width="11.54296875" style="2" customWidth="1"/>
    <col min="10" max="10" width="11.54296875" style="2"/>
    <col min="11" max="12" width="18.54296875" style="2" customWidth="1"/>
    <col min="13" max="13" width="11.54296875" style="2"/>
    <col min="14" max="14" width="11.54296875" style="2" customWidth="1"/>
    <col min="15" max="15" width="11.54296875" style="2"/>
    <col min="16" max="17" width="18.54296875" style="2" customWidth="1"/>
    <col min="18" max="18" width="11.54296875" style="2"/>
    <col min="19" max="19" width="11.54296875" style="2" customWidth="1"/>
    <col min="20" max="20" width="11.54296875" style="2"/>
    <col min="21" max="22" width="18.54296875" style="2" customWidth="1"/>
    <col min="23" max="23" width="11.54296875" style="2"/>
    <col min="24" max="24" width="11.54296875" style="2" customWidth="1"/>
    <col min="25" max="16384" width="11.54296875" style="2"/>
  </cols>
  <sheetData>
    <row r="3" spans="1:25" ht="21.75" customHeight="1" x14ac:dyDescent="0.35">
      <c r="C3" s="435">
        <f>'Choix multiple hebdo Soir'!AS3</f>
        <v>46321</v>
      </c>
      <c r="D3" s="435"/>
      <c r="E3" s="435"/>
      <c r="H3" s="435">
        <f>C3+1</f>
        <v>46322</v>
      </c>
      <c r="I3" s="435"/>
      <c r="J3" s="435"/>
      <c r="M3" s="435">
        <f>H3+1</f>
        <v>46323</v>
      </c>
      <c r="N3" s="435"/>
      <c r="O3" s="435"/>
      <c r="R3" s="435">
        <f>C3+3</f>
        <v>46324</v>
      </c>
      <c r="S3" s="435"/>
      <c r="T3" s="435"/>
      <c r="W3" s="435">
        <f>C3+4</f>
        <v>46325</v>
      </c>
      <c r="X3" s="435"/>
      <c r="Y3" s="435"/>
    </row>
    <row r="4" spans="1:25" ht="15" customHeight="1" x14ac:dyDescent="0.25">
      <c r="C4" s="433" t="s">
        <v>263</v>
      </c>
      <c r="D4" s="433"/>
      <c r="E4" s="433"/>
      <c r="H4" s="433" t="s">
        <v>263</v>
      </c>
      <c r="I4" s="433"/>
      <c r="J4" s="433"/>
      <c r="M4" s="433" t="s">
        <v>263</v>
      </c>
      <c r="N4" s="433"/>
      <c r="O4" s="433"/>
      <c r="R4" s="433" t="s">
        <v>263</v>
      </c>
      <c r="S4" s="433"/>
      <c r="T4" s="433"/>
      <c r="W4" s="433" t="s">
        <v>263</v>
      </c>
      <c r="X4" s="433"/>
      <c r="Y4" s="433"/>
    </row>
    <row r="5" spans="1:25" ht="15.75" customHeight="1" thickBot="1" x14ac:dyDescent="0.3">
      <c r="C5" s="434"/>
      <c r="D5" s="434"/>
      <c r="E5" s="434"/>
      <c r="H5" s="434"/>
      <c r="I5" s="434"/>
      <c r="J5" s="434"/>
      <c r="M5" s="434"/>
      <c r="N5" s="434"/>
      <c r="O5" s="434"/>
      <c r="R5" s="434"/>
      <c r="S5" s="434"/>
      <c r="T5" s="434"/>
      <c r="W5" s="434"/>
      <c r="X5" s="434"/>
      <c r="Y5" s="434"/>
    </row>
    <row r="6" spans="1:25" x14ac:dyDescent="0.25">
      <c r="A6" s="444" t="s">
        <v>231</v>
      </c>
      <c r="B6" s="444"/>
      <c r="C6" s="444"/>
      <c r="D6" s="444"/>
      <c r="E6" s="444"/>
      <c r="F6" s="444" t="s">
        <v>231</v>
      </c>
      <c r="G6" s="444"/>
      <c r="H6" s="444"/>
      <c r="I6" s="444"/>
      <c r="J6" s="444"/>
      <c r="K6" s="444" t="s">
        <v>231</v>
      </c>
      <c r="L6" s="444"/>
      <c r="M6" s="444"/>
      <c r="N6" s="444"/>
      <c r="O6" s="444"/>
      <c r="P6" s="444" t="s">
        <v>231</v>
      </c>
      <c r="Q6" s="444"/>
      <c r="R6" s="444"/>
      <c r="S6" s="444"/>
      <c r="T6" s="444"/>
      <c r="U6" s="444" t="s">
        <v>231</v>
      </c>
      <c r="V6" s="444"/>
      <c r="W6" s="444"/>
      <c r="X6" s="444"/>
      <c r="Y6" s="444"/>
    </row>
    <row r="7" spans="1:25" x14ac:dyDescent="0.25">
      <c r="A7" s="445"/>
      <c r="B7" s="445"/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5"/>
      <c r="V7" s="445"/>
      <c r="W7" s="445"/>
      <c r="X7" s="445"/>
      <c r="Y7" s="445"/>
    </row>
    <row r="12" spans="1:25" ht="16.5" customHeight="1" x14ac:dyDescent="0.25">
      <c r="A12" s="2">
        <v>0</v>
      </c>
      <c r="F12" s="2">
        <v>0</v>
      </c>
      <c r="P12" s="2">
        <v>0</v>
      </c>
      <c r="U12" s="2">
        <v>0</v>
      </c>
    </row>
    <row r="13" spans="1:25" ht="16.5" customHeight="1" x14ac:dyDescent="0.25">
      <c r="A13" s="107">
        <f>'Choix multiple hebdo Soir'!AO9</f>
        <v>0</v>
      </c>
      <c r="C13" s="83"/>
      <c r="D13" s="84"/>
      <c r="E13" s="85"/>
      <c r="F13" s="2">
        <f>'Choix multiple hebdo Soir'!AQ9</f>
        <v>0</v>
      </c>
      <c r="H13" s="83"/>
      <c r="I13" s="84"/>
      <c r="J13" s="85"/>
      <c r="K13" s="2">
        <f>'Choix multiple hebdo Soir'!AS9</f>
        <v>0</v>
      </c>
      <c r="M13" s="83"/>
      <c r="N13" s="84"/>
      <c r="O13" s="85"/>
      <c r="P13" s="2">
        <f>'Choix multiple hebdo Soir'!AU9</f>
        <v>0</v>
      </c>
      <c r="R13" s="83"/>
      <c r="S13" s="84"/>
      <c r="T13" s="85"/>
      <c r="U13" s="2" t="e">
        <f>'Choix multiple hebdo Soir'!#REF!</f>
        <v>#REF!</v>
      </c>
      <c r="W13" s="83"/>
      <c r="X13" s="84"/>
      <c r="Y13" s="85"/>
    </row>
    <row r="14" spans="1:25" ht="16.5" customHeight="1" x14ac:dyDescent="0.25">
      <c r="A14" s="107">
        <f>'Choix multiple hebdo Soir'!AO10</f>
        <v>0</v>
      </c>
      <c r="C14" s="86"/>
      <c r="E14" s="87"/>
      <c r="F14" s="2">
        <f>'Choix multiple hebdo Soir'!AQ10</f>
        <v>0</v>
      </c>
      <c r="H14" s="86"/>
      <c r="J14" s="87"/>
      <c r="K14" s="2">
        <f>'Choix multiple hebdo Soir'!AS10</f>
        <v>0</v>
      </c>
      <c r="M14" s="86"/>
      <c r="O14" s="87"/>
      <c r="P14" s="2">
        <f>'Choix multiple hebdo Soir'!AU10</f>
        <v>0</v>
      </c>
      <c r="R14" s="86"/>
      <c r="T14" s="87"/>
      <c r="U14" s="2" t="e">
        <f>'Choix multiple hebdo Soir'!#REF!</f>
        <v>#REF!</v>
      </c>
      <c r="W14" s="86"/>
      <c r="Y14" s="87"/>
    </row>
    <row r="15" spans="1:25" ht="16.5" customHeight="1" x14ac:dyDescent="0.25">
      <c r="A15" s="107">
        <f>'Choix multiple hebdo Soir'!AO11</f>
        <v>0</v>
      </c>
      <c r="C15" s="86"/>
      <c r="E15" s="87"/>
      <c r="F15" s="2">
        <f>'Choix multiple hebdo Soir'!AQ11</f>
        <v>0</v>
      </c>
      <c r="H15" s="86"/>
      <c r="J15" s="87"/>
      <c r="K15" s="2">
        <f>'Choix multiple hebdo Soir'!AS11</f>
        <v>0</v>
      </c>
      <c r="M15" s="86"/>
      <c r="O15" s="87"/>
      <c r="P15" s="2">
        <f>'Choix multiple hebdo Soir'!AU11</f>
        <v>0</v>
      </c>
      <c r="R15" s="86"/>
      <c r="T15" s="87"/>
      <c r="U15" s="2" t="e">
        <f>'Choix multiple hebdo Soir'!#REF!</f>
        <v>#REF!</v>
      </c>
      <c r="W15" s="86"/>
      <c r="Y15" s="87"/>
    </row>
    <row r="16" spans="1:25" ht="16.5" customHeight="1" x14ac:dyDescent="0.25">
      <c r="A16" s="107" t="e">
        <f>'Choix multiple hebdo Soir'!#REF!</f>
        <v>#REF!</v>
      </c>
      <c r="C16" s="86"/>
      <c r="E16" s="87"/>
      <c r="F16" s="2" t="e">
        <f>'Choix multiple hebdo Soir'!#REF!</f>
        <v>#REF!</v>
      </c>
      <c r="H16" s="86"/>
      <c r="J16" s="87"/>
      <c r="K16" s="2" t="e">
        <f>'Choix multiple hebdo Soir'!#REF!</f>
        <v>#REF!</v>
      </c>
      <c r="M16" s="86"/>
      <c r="O16" s="87"/>
      <c r="P16" s="2" t="e">
        <f>'Choix multiple hebdo Soir'!#REF!</f>
        <v>#REF!</v>
      </c>
      <c r="R16" s="86"/>
      <c r="T16" s="87"/>
      <c r="U16" s="2" t="e">
        <f>'Choix multiple hebdo Soir'!#REF!</f>
        <v>#REF!</v>
      </c>
      <c r="W16" s="86"/>
      <c r="Y16" s="87"/>
    </row>
    <row r="17" spans="1:25" ht="16.5" customHeight="1" x14ac:dyDescent="0.25">
      <c r="C17" s="88"/>
      <c r="D17" s="89"/>
      <c r="E17" s="90"/>
      <c r="H17" s="88"/>
      <c r="I17" s="89"/>
      <c r="J17" s="90"/>
      <c r="M17" s="88"/>
      <c r="N17" s="89"/>
      <c r="O17" s="90"/>
      <c r="P17" s="2">
        <v>0</v>
      </c>
      <c r="R17" s="88"/>
      <c r="S17" s="89"/>
      <c r="T17" s="90"/>
      <c r="W17" s="88"/>
      <c r="X17" s="89"/>
      <c r="Y17" s="90"/>
    </row>
    <row r="18" spans="1:25" ht="16.5" customHeight="1" x14ac:dyDescent="0.25">
      <c r="A18" s="2">
        <v>0</v>
      </c>
      <c r="C18" s="436">
        <f>A13</f>
        <v>0</v>
      </c>
      <c r="D18" s="437"/>
      <c r="E18" s="442"/>
      <c r="F18" s="2">
        <v>0</v>
      </c>
      <c r="H18" s="436">
        <f>F13</f>
        <v>0</v>
      </c>
      <c r="I18" s="440"/>
      <c r="J18" s="443"/>
      <c r="M18" s="436">
        <f>K13</f>
        <v>0</v>
      </c>
      <c r="N18" s="437"/>
      <c r="O18" s="442"/>
      <c r="P18" s="2">
        <v>0</v>
      </c>
      <c r="R18" s="436">
        <f>P13</f>
        <v>0</v>
      </c>
      <c r="S18" s="437"/>
      <c r="T18" s="442"/>
      <c r="U18" s="2">
        <v>0</v>
      </c>
      <c r="W18" s="436" t="e">
        <f>U13</f>
        <v>#REF!</v>
      </c>
      <c r="X18" s="437"/>
      <c r="Y18" s="442"/>
    </row>
    <row r="19" spans="1:25" ht="16.5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5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5" customHeight="1" x14ac:dyDescent="0.3">
      <c r="C21" s="91"/>
      <c r="D21" s="92"/>
      <c r="E21" s="93"/>
      <c r="H21" s="91"/>
      <c r="I21" s="92"/>
      <c r="J21" s="93"/>
      <c r="M21" s="91"/>
      <c r="N21" s="92"/>
      <c r="O21" s="93"/>
      <c r="R21" s="91"/>
      <c r="S21" s="92"/>
      <c r="T21" s="93"/>
      <c r="W21" s="91"/>
      <c r="X21" s="92"/>
      <c r="Y21" s="93"/>
    </row>
    <row r="22" spans="1:25" ht="16.5" customHeight="1" x14ac:dyDescent="0.3">
      <c r="C22" s="86"/>
      <c r="D22" s="94"/>
      <c r="E22" s="87"/>
      <c r="H22" s="86"/>
      <c r="I22" s="94"/>
      <c r="J22" s="87"/>
      <c r="M22" s="86"/>
      <c r="N22" s="94"/>
      <c r="O22" s="87"/>
      <c r="R22" s="86"/>
      <c r="S22" s="94"/>
      <c r="T22" s="87"/>
      <c r="W22" s="86"/>
      <c r="X22" s="94"/>
      <c r="Y22" s="87"/>
    </row>
    <row r="23" spans="1:25" ht="16.5" customHeight="1" x14ac:dyDescent="0.25">
      <c r="A23" s="2">
        <f>'Choix multiple hebdo Soir'!AO12</f>
        <v>0</v>
      </c>
      <c r="C23" s="436">
        <f>A23</f>
        <v>0</v>
      </c>
      <c r="D23" s="437"/>
      <c r="E23" s="438"/>
      <c r="F23" s="2">
        <f>'Choix multiple hebdo Soir'!AQ12</f>
        <v>0</v>
      </c>
      <c r="H23" s="436">
        <f>F23</f>
        <v>0</v>
      </c>
      <c r="I23" s="440"/>
      <c r="J23" s="441"/>
      <c r="K23" s="2">
        <f>'Choix multiple hebdo Soir'!AS12</f>
        <v>0</v>
      </c>
      <c r="M23" s="436">
        <f>K23</f>
        <v>0</v>
      </c>
      <c r="N23" s="437"/>
      <c r="O23" s="438"/>
      <c r="P23" s="2">
        <f>'Choix multiple hebdo Soir'!AU12</f>
        <v>0</v>
      </c>
      <c r="R23" s="436">
        <f>P23</f>
        <v>0</v>
      </c>
      <c r="S23" s="437"/>
      <c r="T23" s="438"/>
      <c r="U23" s="2" t="e">
        <f>'Choix multiple hebdo Soir'!#REF!</f>
        <v>#REF!</v>
      </c>
      <c r="W23" s="436" t="e">
        <f>U23</f>
        <v>#REF!</v>
      </c>
      <c r="X23" s="437"/>
      <c r="Y23" s="438"/>
    </row>
    <row r="24" spans="1:25" ht="16.5" customHeight="1" x14ac:dyDescent="0.25">
      <c r="A24" s="2">
        <f>'Choix multiple hebdo Soir'!AO13</f>
        <v>0</v>
      </c>
      <c r="C24" s="439"/>
      <c r="D24" s="437"/>
      <c r="E24" s="438"/>
      <c r="F24" s="2">
        <f>'Choix multiple hebdo Soir'!AQ13</f>
        <v>0</v>
      </c>
      <c r="H24" s="436"/>
      <c r="I24" s="440"/>
      <c r="J24" s="441"/>
      <c r="K24" s="2">
        <f>'Choix multiple hebdo Soir'!AS13</f>
        <v>0</v>
      </c>
      <c r="M24" s="439"/>
      <c r="N24" s="437"/>
      <c r="O24" s="438"/>
      <c r="P24" s="2">
        <f>'Choix multiple hebdo Soir'!AU13</f>
        <v>0</v>
      </c>
      <c r="R24" s="439"/>
      <c r="S24" s="437"/>
      <c r="T24" s="438"/>
      <c r="U24" s="2" t="e">
        <f>'Choix multiple hebdo Soir'!#REF!</f>
        <v>#REF!</v>
      </c>
      <c r="W24" s="439"/>
      <c r="X24" s="437"/>
      <c r="Y24" s="438"/>
    </row>
    <row r="25" spans="1:25" ht="16.5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5" customHeight="1" x14ac:dyDescent="0.3">
      <c r="A26" s="2">
        <v>0</v>
      </c>
      <c r="C26" s="91"/>
      <c r="D26" s="95"/>
      <c r="E26" s="96"/>
      <c r="H26" s="91"/>
      <c r="I26" s="95"/>
      <c r="J26" s="96"/>
      <c r="K26" s="2">
        <v>0</v>
      </c>
      <c r="M26" s="91"/>
      <c r="N26" s="95"/>
      <c r="O26" s="96"/>
      <c r="P26" s="2">
        <v>0</v>
      </c>
      <c r="R26" s="91"/>
      <c r="S26" s="95"/>
      <c r="T26" s="96"/>
      <c r="U26" s="2">
        <v>0</v>
      </c>
      <c r="W26" s="91"/>
      <c r="X26" s="95"/>
      <c r="Y26" s="96"/>
    </row>
    <row r="27" spans="1:25" ht="16.5" customHeight="1" x14ac:dyDescent="0.3">
      <c r="C27" s="86"/>
      <c r="D27" s="94"/>
      <c r="E27" s="87"/>
      <c r="H27" s="86"/>
      <c r="I27" s="94"/>
      <c r="J27" s="87"/>
      <c r="M27" s="86"/>
      <c r="N27" s="94"/>
      <c r="O27" s="87"/>
      <c r="R27" s="86"/>
      <c r="S27" s="94"/>
      <c r="T27" s="87"/>
      <c r="W27" s="86"/>
      <c r="X27" s="94"/>
      <c r="Y27" s="87"/>
    </row>
    <row r="28" spans="1:25" ht="16.5" customHeight="1" x14ac:dyDescent="0.25">
      <c r="C28" s="436">
        <f>A31</f>
        <v>0</v>
      </c>
      <c r="D28" s="440"/>
      <c r="E28" s="441"/>
      <c r="H28" s="436">
        <f>F31</f>
        <v>0</v>
      </c>
      <c r="I28" s="440"/>
      <c r="J28" s="441"/>
      <c r="M28" s="436">
        <f>K31</f>
        <v>0</v>
      </c>
      <c r="N28" s="440"/>
      <c r="O28" s="441"/>
      <c r="R28" s="436">
        <f>P31</f>
        <v>0</v>
      </c>
      <c r="S28" s="440"/>
      <c r="T28" s="441"/>
      <c r="W28" s="436" t="e">
        <f>U31</f>
        <v>#REF!</v>
      </c>
      <c r="X28" s="440"/>
      <c r="Y28" s="441"/>
    </row>
    <row r="29" spans="1:25" ht="16.5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5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5" customHeight="1" x14ac:dyDescent="0.3">
      <c r="A31" s="2">
        <f>'Choix multiple hebdo Soir'!AO14</f>
        <v>0</v>
      </c>
      <c r="C31" s="91"/>
      <c r="D31" s="95"/>
      <c r="E31" s="96"/>
      <c r="F31" s="2">
        <f>'Choix multiple hebdo Soir'!AQ14</f>
        <v>0</v>
      </c>
      <c r="H31" s="91"/>
      <c r="I31" s="95"/>
      <c r="J31" s="96"/>
      <c r="K31" s="2">
        <f>'Choix multiple hebdo Soir'!AS14</f>
        <v>0</v>
      </c>
      <c r="M31" s="91"/>
      <c r="N31" s="95"/>
      <c r="O31" s="96"/>
      <c r="P31" s="2">
        <f>'Choix multiple hebdo Soir'!AU14</f>
        <v>0</v>
      </c>
      <c r="R31" s="91"/>
      <c r="S31" s="95"/>
      <c r="T31" s="96"/>
      <c r="U31" s="2" t="e">
        <f>'Choix multiple hebdo Soir'!#REF!</f>
        <v>#REF!</v>
      </c>
      <c r="W31" s="91"/>
      <c r="X31" s="95"/>
      <c r="Y31" s="96"/>
    </row>
    <row r="32" spans="1:25" ht="16.5" customHeight="1" x14ac:dyDescent="0.3">
      <c r="A32" s="2">
        <f>'Choix multiple hebdo Soir'!AO15</f>
        <v>0</v>
      </c>
      <c r="C32" s="86"/>
      <c r="D32" s="97"/>
      <c r="E32" s="87"/>
      <c r="F32" s="2">
        <f>'Choix multiple hebdo Soir'!AQ15</f>
        <v>0</v>
      </c>
      <c r="H32" s="86"/>
      <c r="I32" s="97"/>
      <c r="J32" s="87"/>
      <c r="K32" s="2">
        <f>'Choix multiple hebdo Soir'!AS15</f>
        <v>0</v>
      </c>
      <c r="M32" s="86"/>
      <c r="N32" s="97"/>
      <c r="O32" s="87"/>
      <c r="P32" s="2">
        <f>'Choix multiple hebdo Soir'!AU15</f>
        <v>0</v>
      </c>
      <c r="R32" s="86"/>
      <c r="S32" s="97"/>
      <c r="T32" s="87"/>
      <c r="U32" s="2" t="e">
        <f>'Choix multiple hebdo Soir'!#REF!</f>
        <v>#REF!</v>
      </c>
      <c r="W32" s="86"/>
      <c r="X32" s="97"/>
      <c r="Y32" s="87"/>
    </row>
    <row r="33" spans="1:25" ht="16.5" customHeight="1" x14ac:dyDescent="0.25">
      <c r="C33" s="436">
        <f>A38</f>
        <v>0</v>
      </c>
      <c r="D33" s="437"/>
      <c r="E33" s="438"/>
      <c r="H33" s="436">
        <f>F38</f>
        <v>0</v>
      </c>
      <c r="I33" s="440"/>
      <c r="J33" s="441"/>
      <c r="M33" s="436">
        <f>K38</f>
        <v>0</v>
      </c>
      <c r="N33" s="437"/>
      <c r="O33" s="438"/>
      <c r="R33" s="436">
        <f>P38</f>
        <v>0</v>
      </c>
      <c r="S33" s="437"/>
      <c r="T33" s="438"/>
      <c r="W33" s="436" t="e">
        <f>U38</f>
        <v>#REF!</v>
      </c>
      <c r="X33" s="437"/>
      <c r="Y33" s="438"/>
    </row>
    <row r="34" spans="1:25" ht="16.5" customHeight="1" x14ac:dyDescent="0.25">
      <c r="C34" s="439"/>
      <c r="D34" s="437"/>
      <c r="E34" s="438"/>
      <c r="H34" s="436"/>
      <c r="I34" s="440"/>
      <c r="J34" s="441"/>
      <c r="K34" s="2">
        <v>0</v>
      </c>
      <c r="M34" s="439"/>
      <c r="N34" s="437"/>
      <c r="O34" s="438"/>
      <c r="P34" s="2">
        <v>0</v>
      </c>
      <c r="R34" s="439"/>
      <c r="S34" s="437"/>
      <c r="T34" s="438"/>
      <c r="U34" s="2">
        <v>0</v>
      </c>
      <c r="W34" s="439"/>
      <c r="X34" s="437"/>
      <c r="Y34" s="438"/>
    </row>
    <row r="35" spans="1:25" ht="16.5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5" customHeight="1" x14ac:dyDescent="0.3">
      <c r="C36" s="91"/>
      <c r="D36" s="95"/>
      <c r="E36" s="96"/>
      <c r="H36" s="91"/>
      <c r="I36" s="95"/>
      <c r="J36" s="96"/>
      <c r="M36" s="91"/>
      <c r="N36" s="95"/>
      <c r="O36" s="96"/>
      <c r="R36" s="91"/>
      <c r="S36" s="95"/>
      <c r="T36" s="96"/>
      <c r="W36" s="91"/>
      <c r="X36" s="95"/>
      <c r="Y36" s="96"/>
    </row>
    <row r="37" spans="1:25" ht="16.5" customHeight="1" x14ac:dyDescent="0.3">
      <c r="C37" s="86"/>
      <c r="D37" s="94"/>
      <c r="E37" s="87"/>
      <c r="H37" s="86"/>
      <c r="I37" s="94"/>
      <c r="J37" s="87"/>
      <c r="M37" s="86"/>
      <c r="N37" s="94"/>
      <c r="O37" s="87"/>
      <c r="P37" s="2">
        <v>0</v>
      </c>
      <c r="R37" s="86"/>
      <c r="S37" s="94"/>
      <c r="T37" s="87"/>
      <c r="U37" s="2">
        <v>0</v>
      </c>
      <c r="W37" s="86"/>
      <c r="X37" s="94"/>
      <c r="Y37" s="87"/>
    </row>
    <row r="38" spans="1:25" ht="16.5" customHeight="1" x14ac:dyDescent="0.25">
      <c r="A38" s="2">
        <f>'Choix multiple hebdo Soir'!AO16</f>
        <v>0</v>
      </c>
      <c r="C38" s="436">
        <f>A46</f>
        <v>0</v>
      </c>
      <c r="D38" s="437"/>
      <c r="E38" s="438"/>
      <c r="F38" s="2">
        <f>'Choix multiple hebdo Soir'!AQ16</f>
        <v>0</v>
      </c>
      <c r="H38" s="436">
        <f>F46</f>
        <v>0</v>
      </c>
      <c r="I38" s="440"/>
      <c r="J38" s="441"/>
      <c r="K38" s="2">
        <f>'Choix multiple hebdo Soir'!AS16</f>
        <v>0</v>
      </c>
      <c r="M38" s="436">
        <f>K46</f>
        <v>0</v>
      </c>
      <c r="N38" s="437"/>
      <c r="O38" s="438"/>
      <c r="P38" s="2">
        <f>'Choix multiple hebdo Soir'!AU16</f>
        <v>0</v>
      </c>
      <c r="R38" s="436">
        <f>P46</f>
        <v>0</v>
      </c>
      <c r="S38" s="437"/>
      <c r="T38" s="438"/>
      <c r="U38" s="2" t="e">
        <f>'Choix multiple hebdo Soir'!#REF!</f>
        <v>#REF!</v>
      </c>
      <c r="W38" s="436" t="e">
        <f>U46</f>
        <v>#REF!</v>
      </c>
      <c r="X38" s="437"/>
      <c r="Y38" s="438"/>
    </row>
    <row r="39" spans="1:25" ht="15.75" customHeight="1" x14ac:dyDescent="0.25">
      <c r="A39" s="2">
        <f>'Choix multiple hebdo Soir'!AO17</f>
        <v>0</v>
      </c>
      <c r="C39" s="439"/>
      <c r="D39" s="437"/>
      <c r="E39" s="438"/>
      <c r="F39" s="2">
        <f>'Choix multiple hebdo Soir'!AQ17</f>
        <v>0</v>
      </c>
      <c r="H39" s="436"/>
      <c r="I39" s="440"/>
      <c r="J39" s="441"/>
      <c r="K39" s="2">
        <f>'Choix multiple hebdo Soir'!AS17</f>
        <v>0</v>
      </c>
      <c r="M39" s="439"/>
      <c r="N39" s="437"/>
      <c r="O39" s="438"/>
      <c r="P39" s="2">
        <f>'Choix multiple hebdo Soir'!AU17</f>
        <v>0</v>
      </c>
      <c r="R39" s="439"/>
      <c r="S39" s="437"/>
      <c r="T39" s="438"/>
      <c r="U39" s="2" t="e">
        <f>'Choix multiple hebdo Soir'!#REF!</f>
        <v>#REF!</v>
      </c>
      <c r="W39" s="439"/>
      <c r="X39" s="437"/>
      <c r="Y39" s="438"/>
    </row>
    <row r="40" spans="1:25" ht="16.5" customHeight="1" x14ac:dyDescent="0.25">
      <c r="A40" s="2" t="e">
        <f>'Choix multiple hebdo Soir'!#REF!</f>
        <v>#REF!</v>
      </c>
      <c r="C40" s="439"/>
      <c r="D40" s="437"/>
      <c r="E40" s="438"/>
      <c r="F40" s="2" t="e">
        <f>'Choix multiple hebdo Soir'!#REF!</f>
        <v>#REF!</v>
      </c>
      <c r="H40" s="436"/>
      <c r="I40" s="440"/>
      <c r="J40" s="441"/>
      <c r="K40" s="2" t="e">
        <f>'Choix multiple hebdo Soir'!#REF!</f>
        <v>#REF!</v>
      </c>
      <c r="M40" s="439"/>
      <c r="N40" s="437"/>
      <c r="O40" s="438"/>
      <c r="P40" s="2" t="e">
        <f>'Choix multiple hebdo Soir'!#REF!</f>
        <v>#REF!</v>
      </c>
      <c r="R40" s="439"/>
      <c r="S40" s="437"/>
      <c r="T40" s="438"/>
      <c r="U40" s="2" t="e">
        <f>'Choix multiple hebdo Soir'!#REF!</f>
        <v>#REF!</v>
      </c>
      <c r="W40" s="439"/>
      <c r="X40" s="437"/>
      <c r="Y40" s="438"/>
    </row>
    <row r="41" spans="1:25" ht="16.5" customHeight="1" x14ac:dyDescent="0.25">
      <c r="A41" s="2" t="str">
        <f>'Choix multiple hebdo Soir'!AO18</f>
        <v>Assortiment de laitages et de fromage à la coupe</v>
      </c>
      <c r="C41" s="98"/>
      <c r="D41" s="99"/>
      <c r="E41" s="100"/>
      <c r="F41" s="2" t="str">
        <f>'Choix multiple hebdo Soir'!AQ18</f>
        <v>Assortiment de laitages et de fromage à la coupe</v>
      </c>
      <c r="H41" s="98"/>
      <c r="I41" s="99"/>
      <c r="J41" s="100"/>
      <c r="K41" s="2" t="str">
        <f>'Choix multiple hebdo Soir'!AS18</f>
        <v>Assortiment de laitages et de fromage à la coupe</v>
      </c>
      <c r="M41" s="98"/>
      <c r="N41" s="99"/>
      <c r="O41" s="100"/>
      <c r="P41" s="2">
        <f>'Choix multiple hebdo Soir'!AU18</f>
        <v>0</v>
      </c>
      <c r="R41" s="98"/>
      <c r="S41" s="99"/>
      <c r="T41" s="100"/>
      <c r="U41" s="2" t="e">
        <f>'Choix multiple hebdo Soir'!#REF!</f>
        <v>#REF!</v>
      </c>
      <c r="W41" s="98"/>
      <c r="X41" s="99"/>
      <c r="Y41" s="100"/>
    </row>
    <row r="42" spans="1:25" ht="16.5" customHeight="1" x14ac:dyDescent="0.25"/>
    <row r="43" spans="1:25" ht="16.5" customHeight="1" x14ac:dyDescent="0.25"/>
    <row r="44" spans="1:25" ht="16.5" customHeight="1" x14ac:dyDescent="0.25"/>
    <row r="45" spans="1:25" ht="16.5" customHeight="1" x14ac:dyDescent="0.25">
      <c r="P45" s="2">
        <v>0</v>
      </c>
      <c r="U45" s="2">
        <v>0</v>
      </c>
    </row>
    <row r="46" spans="1:25" ht="16.5" customHeight="1" x14ac:dyDescent="0.25">
      <c r="A46" s="2">
        <f>'Choix multiple hebdo Soir'!AO19</f>
        <v>0</v>
      </c>
      <c r="F46" s="2">
        <f>'Choix multiple hebdo Soir'!AQ19</f>
        <v>0</v>
      </c>
      <c r="K46" s="2">
        <f>'Choix multiple hebdo Soir'!AS19</f>
        <v>0</v>
      </c>
      <c r="P46" s="2">
        <f>'Choix multiple hebdo Soir'!AU19</f>
        <v>0</v>
      </c>
      <c r="U46" s="2" t="e">
        <f>'Choix multiple hebdo Soir'!#REF!</f>
        <v>#REF!</v>
      </c>
    </row>
    <row r="47" spans="1:25" ht="16.5" customHeight="1" x14ac:dyDescent="0.25">
      <c r="A47" s="2">
        <f>'Choix multiple hebdo Soir'!AO20</f>
        <v>0</v>
      </c>
      <c r="F47" s="2">
        <f>'Choix multiple hebdo Soir'!AQ20</f>
        <v>0</v>
      </c>
      <c r="K47" s="2">
        <f>'Choix multiple hebdo Soir'!AS20</f>
        <v>0</v>
      </c>
      <c r="P47" s="2">
        <f>'Choix multiple hebdo Soir'!AU20</f>
        <v>0</v>
      </c>
      <c r="U47" s="2" t="e">
        <f>'Choix multiple hebdo Soir'!#REF!</f>
        <v>#REF!</v>
      </c>
    </row>
    <row r="48" spans="1:25" ht="16.5" customHeight="1" x14ac:dyDescent="0.25">
      <c r="A48" s="2" t="e">
        <f>'Choix multiple hebdo Soir'!#REF!</f>
        <v>#REF!</v>
      </c>
      <c r="F48" s="2" t="e">
        <f>'Choix multiple hebdo Soir'!#REF!</f>
        <v>#REF!</v>
      </c>
      <c r="K48" s="2" t="e">
        <f>'Choix multiple hebdo Soir'!#REF!</f>
        <v>#REF!</v>
      </c>
      <c r="P48" s="2" t="e">
        <f>'Choix multiple hebdo Soir'!#REF!</f>
        <v>#REF!</v>
      </c>
      <c r="U48" s="2" t="e">
        <f>'Choix multiple hebdo Soir'!#REF!</f>
        <v>#REF!</v>
      </c>
    </row>
    <row r="49" spans="1:21" ht="16.5" customHeight="1" x14ac:dyDescent="0.25">
      <c r="A49" s="2">
        <f>'Choix multiple hebdo Soir'!AO21</f>
        <v>0</v>
      </c>
      <c r="F49" s="2">
        <f>'Choix multiple hebdo Soir'!AQ21</f>
        <v>0</v>
      </c>
      <c r="K49" s="2">
        <f>'Choix multiple hebdo Soir'!AS21</f>
        <v>0</v>
      </c>
      <c r="P49" s="2">
        <f>'Choix multiple hebdo Soir'!AU21</f>
        <v>0</v>
      </c>
      <c r="U49" s="2" t="e">
        <f>'Choix multiple hebdo Soir'!#REF!</f>
        <v>#REF!</v>
      </c>
    </row>
    <row r="50" spans="1:21" ht="16.5" customHeight="1" x14ac:dyDescent="0.25">
      <c r="U50" s="2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colBreaks count="1" manualBreakCount="1">
    <brk id="5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A79B5D55C7C44A8345C28D0A023E6E" ma:contentTypeVersion="25" ma:contentTypeDescription="Crée un document." ma:contentTypeScope="" ma:versionID="87ee38ad2c8acfb44593f80630db0e7e">
  <xsd:schema xmlns:xsd="http://www.w3.org/2001/XMLSchema" xmlns:xs="http://www.w3.org/2001/XMLSchema" xmlns:p="http://schemas.microsoft.com/office/2006/metadata/properties" xmlns:ns2="5917fbb9-4f73-42a4-9c1d-9aadcc9ffe66" xmlns:ns3="d5d4ea67-4681-4ee5-82fc-1e97b923eab6" xmlns:ns4="a712a08b-0fc9-4758-8f78-cdf0e8b1915d" targetNamespace="http://schemas.microsoft.com/office/2006/metadata/properties" ma:root="true" ma:fieldsID="485f234f92789d989f4d968402c70b7e" ns2:_="" ns3:_="" ns4:_="">
    <xsd:import namespace="5917fbb9-4f73-42a4-9c1d-9aadcc9ffe66"/>
    <xsd:import namespace="d5d4ea67-4681-4ee5-82fc-1e97b923eab6"/>
    <xsd:import namespace="a712a08b-0fc9-4758-8f78-cdf0e8b1915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7fbb9-4f73-42a4-9c1d-9aadcc9ffe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Dernier partage par heure par utilisateu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Dernier partage par heur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4ea67-4681-4ee5-82fc-1e97b923e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857169d1-2822-41da-9a68-e3960ab427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2a08b-0fc9-4758-8f78-cdf0e8b1915d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61f25393-6c4a-442f-ad82-2942c9ca6954}" ma:internalName="TaxCatchAll" ma:showField="CatchAllData" ma:web="a712a08b-0fc9-4758-8f78-cdf0e8b19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12a08b-0fc9-4758-8f78-cdf0e8b1915d" xsi:nil="true"/>
    <lcf76f155ced4ddcb4097134ff3c332f xmlns="d5d4ea67-4681-4ee5-82fc-1e97b923eab6">
      <Terms xmlns="http://schemas.microsoft.com/office/infopath/2007/PartnerControls"/>
    </lcf76f155ced4ddcb4097134ff3c332f>
    <LastSharedByUser xmlns="5917fbb9-4f73-42a4-9c1d-9aadcc9ffe66" xsi:nil="true"/>
    <SharedWithUsers xmlns="5917fbb9-4f73-42a4-9c1d-9aadcc9ffe66">
      <UserInfo>
        <DisplayName/>
        <AccountId xsi:nil="true"/>
        <AccountType/>
      </UserInfo>
    </SharedWithUsers>
    <MediaLengthInSeconds xmlns="d5d4ea67-4681-4ee5-82fc-1e97b923eab6" xsi:nil="true"/>
    <LastSharedByTime xmlns="5917fbb9-4f73-42a4-9c1d-9aadcc9ffe66" xsi:nil="true"/>
  </documentManagement>
</p:properties>
</file>

<file path=customXml/itemProps1.xml><?xml version="1.0" encoding="utf-8"?>
<ds:datastoreItem xmlns:ds="http://schemas.openxmlformats.org/officeDocument/2006/customXml" ds:itemID="{153819CD-5245-4CB4-AEC8-144F76893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7fbb9-4f73-42a4-9c1d-9aadcc9ffe66"/>
    <ds:schemaRef ds:uri="d5d4ea67-4681-4ee5-82fc-1e97b923eab6"/>
    <ds:schemaRef ds:uri="a712a08b-0fc9-4758-8f78-cdf0e8b19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1D7439-7EAF-4240-8081-E8CDD8A272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518EB-9E25-4861-A125-84430EAAC13C}">
  <ds:schemaRefs>
    <ds:schemaRef ds:uri="http://schemas.microsoft.com/office/2006/metadata/properties"/>
    <ds:schemaRef ds:uri="http://schemas.microsoft.com/office/infopath/2007/PartnerControls"/>
    <ds:schemaRef ds:uri="a712a08b-0fc9-4758-8f78-cdf0e8b1915d"/>
    <ds:schemaRef ds:uri="d5d4ea67-4681-4ee5-82fc-1e97b923eab6"/>
    <ds:schemaRef ds:uri="5917fbb9-4f73-42a4-9c1d-9aadcc9ffe6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10</vt:i4>
      </vt:variant>
    </vt:vector>
  </HeadingPairs>
  <TitlesOfParts>
    <vt:vector size="29" baseType="lpstr">
      <vt:lpstr>Mode d'emploi</vt:lpstr>
      <vt:lpstr>Plan ali. choix multiple Midi</vt:lpstr>
      <vt:lpstr>pictos</vt:lpstr>
      <vt:lpstr>Choix multiple hebdo Soir</vt:lpstr>
      <vt:lpstr>Allergènes S1</vt:lpstr>
      <vt:lpstr>Allergènes S2</vt:lpstr>
      <vt:lpstr>Allergènes S3</vt:lpstr>
      <vt:lpstr>Allergènes S4</vt:lpstr>
      <vt:lpstr>All MS5</vt:lpstr>
      <vt:lpstr>mois dej unique</vt:lpstr>
      <vt:lpstr>Matrice menus dej uniques</vt:lpstr>
      <vt:lpstr>Matrice menus diners self</vt:lpstr>
      <vt:lpstr>Allergènes S5</vt:lpstr>
      <vt:lpstr>Menu Quotidien S1</vt:lpstr>
      <vt:lpstr>Menu Quotidien S2</vt:lpstr>
      <vt:lpstr>Menu Quotidien S3</vt:lpstr>
      <vt:lpstr>Menu Quotidien S4</vt:lpstr>
      <vt:lpstr>Menu Quotidien S5</vt:lpstr>
      <vt:lpstr>Menu M S5</vt:lpstr>
      <vt:lpstr>'Allergènes S1'!Zone_d_impression</vt:lpstr>
      <vt:lpstr>'Allergènes S2'!Zone_d_impression</vt:lpstr>
      <vt:lpstr>'Allergènes S5'!Zone_d_impression</vt:lpstr>
      <vt:lpstr>'Matrice menus dej uniques'!Zone_d_impression</vt:lpstr>
      <vt:lpstr>'Matrice menus diners self'!Zone_d_impression</vt:lpstr>
      <vt:lpstr>'Menu Quotidien S1'!Zone_d_impression</vt:lpstr>
      <vt:lpstr>'Menu Quotidien S2'!Zone_d_impression</vt:lpstr>
      <vt:lpstr>'Menu Quotidien S4'!Zone_d_impression</vt:lpstr>
      <vt:lpstr>'mois dej unique'!Zone_d_impression</vt:lpstr>
      <vt:lpstr>'Plan ali. choix multiple Midi'!Zone_d_impression</vt:lpstr>
    </vt:vector>
  </TitlesOfParts>
  <Manager/>
  <Company>Amon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CABOT</dc:creator>
  <cp:keywords/>
  <dc:description/>
  <cp:lastModifiedBy>201_CITE_SCOLAIRE_LAURENCIN</cp:lastModifiedBy>
  <cp:revision/>
  <dcterms:created xsi:type="dcterms:W3CDTF">2013-02-15T08:22:05Z</dcterms:created>
  <dcterms:modified xsi:type="dcterms:W3CDTF">2026-09-07T12:31:35Z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0x010100D1A79B5D55C7C44A8345C28D0A023E6E</vt:lpwstr>
  </property>
  <property fmtid="{D5CDD505-2E9C-101B-9397-08002B2CF9AE}" pid="3" name="MediaServiceImageTags">
    <vt:lpwstr/>
  </property>
  <property fmtid="{D5CDD505-2E9C-101B-9397-08002B2CF9AE}" pid="4" name="Order">
    <vt:i4>14618700</vt:i4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