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1001repas.sharepoint.com/siege/dietetique/Documents partages/1001 DIET/Collèges publics du Rhône/1 - Choix dirigé/1 Septembre - octobre/2026/"/>
    </mc:Choice>
  </mc:AlternateContent>
  <xr:revisionPtr revIDLastSave="282" documentId="8_{46091CA8-BF1E-4A37-8B1D-619BE3AD3570}" xr6:coauthVersionLast="47" xr6:coauthVersionMax="47" xr10:uidLastSave="{2A90D359-52B2-4EAF-86A5-FABCAC6A15C6}"/>
  <bookViews>
    <workbookView xWindow="-28910" yWindow="-110" windowWidth="29020" windowHeight="15700" tabRatio="646" firstSheet="1" activeTab="1" xr2:uid="{00000000-000D-0000-FFFF-FFFF00000000}"/>
  </bookViews>
  <sheets>
    <sheet name="pictos" sheetId="70" state="hidden" r:id="rId1"/>
    <sheet name="Menus déjeuner" sheetId="32" r:id="rId2"/>
    <sheet name="All S1" sheetId="71" r:id="rId3"/>
    <sheet name="All S2" sheetId="72" r:id="rId4"/>
    <sheet name="All S3" sheetId="73" r:id="rId5"/>
    <sheet name="All S4" sheetId="74" state="hidden" r:id="rId6"/>
    <sheet name="Menus S1" sheetId="34" r:id="rId7"/>
    <sheet name="Menus S2" sheetId="47" r:id="rId8"/>
    <sheet name="Menus S3" sheetId="48" r:id="rId9"/>
    <sheet name="Menus M+S S4" sheetId="49" state="hidden" r:id="rId10"/>
  </sheets>
  <definedNames>
    <definedName name="_xlnm.Print_Area" localSheetId="1">'Menus déjeuner'!$A$1:$BH$29</definedName>
    <definedName name="_xlnm.Print_Area" localSheetId="9">'Menus M+S S4'!$A$1:$Y$50,'Menus M+S S4'!$A$51:$T$101</definedName>
    <definedName name="_xlnm.Print_Area" localSheetId="6">'Menus S1'!$A$1:$Y$50,'Menus S1'!#REF!</definedName>
    <definedName name="_xlnm.Print_Area" localSheetId="7">'Menus S2'!$A$1:$Y$50,'Menus S2'!#REF!</definedName>
    <definedName name="_xlnm.Print_Area" localSheetId="8">'Menus S3'!#REF!,'Menus S3'!$A$1:$Y$50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6" i="73" l="1"/>
  <c r="A67" i="73"/>
  <c r="A66" i="74"/>
  <c r="A67" i="74"/>
  <c r="A66" i="72"/>
  <c r="A67" i="72"/>
  <c r="A58" i="73"/>
  <c r="A59" i="73"/>
  <c r="A60" i="73"/>
  <c r="A61" i="73"/>
  <c r="A62" i="73"/>
  <c r="A63" i="73"/>
  <c r="A64" i="73"/>
  <c r="A58" i="74"/>
  <c r="A59" i="74"/>
  <c r="A60" i="74"/>
  <c r="A61" i="74"/>
  <c r="A62" i="74"/>
  <c r="A63" i="74"/>
  <c r="A64" i="74"/>
  <c r="A58" i="72"/>
  <c r="A59" i="72"/>
  <c r="A60" i="72"/>
  <c r="A61" i="72"/>
  <c r="A62" i="72"/>
  <c r="A63" i="72"/>
  <c r="A64" i="72"/>
  <c r="A54" i="73"/>
  <c r="A55" i="73"/>
  <c r="A54" i="74"/>
  <c r="A55" i="74"/>
  <c r="A54" i="72"/>
  <c r="A55" i="72"/>
  <c r="A46" i="73"/>
  <c r="A47" i="73"/>
  <c r="A48" i="73"/>
  <c r="A49" i="73"/>
  <c r="A50" i="73"/>
  <c r="A51" i="73"/>
  <c r="A52" i="73"/>
  <c r="A46" i="74"/>
  <c r="A47" i="74"/>
  <c r="A48" i="74"/>
  <c r="A49" i="74"/>
  <c r="A50" i="74"/>
  <c r="A51" i="74"/>
  <c r="A52" i="74"/>
  <c r="A46" i="72"/>
  <c r="A47" i="72"/>
  <c r="A48" i="72"/>
  <c r="A49" i="72"/>
  <c r="A50" i="72"/>
  <c r="A51" i="72"/>
  <c r="A52" i="72"/>
  <c r="A42" i="73"/>
  <c r="A43" i="73"/>
  <c r="A42" i="74"/>
  <c r="A43" i="74"/>
  <c r="A42" i="72"/>
  <c r="A43" i="72"/>
  <c r="A34" i="73"/>
  <c r="A35" i="73"/>
  <c r="A36" i="73"/>
  <c r="A37" i="73"/>
  <c r="A38" i="73"/>
  <c r="A39" i="73"/>
  <c r="A40" i="73"/>
  <c r="A34" i="74"/>
  <c r="A35" i="74"/>
  <c r="A36" i="74"/>
  <c r="A37" i="74"/>
  <c r="A38" i="74"/>
  <c r="A39" i="74"/>
  <c r="A40" i="74"/>
  <c r="A34" i="72"/>
  <c r="A35" i="72"/>
  <c r="A36" i="72"/>
  <c r="A37" i="72"/>
  <c r="A38" i="72"/>
  <c r="A39" i="72"/>
  <c r="A40" i="72"/>
  <c r="A30" i="73"/>
  <c r="A31" i="73"/>
  <c r="A30" i="74"/>
  <c r="A31" i="74"/>
  <c r="A30" i="72"/>
  <c r="A31" i="72"/>
  <c r="A22" i="73"/>
  <c r="A23" i="73"/>
  <c r="A24" i="73"/>
  <c r="A25" i="73"/>
  <c r="A26" i="73"/>
  <c r="A27" i="73"/>
  <c r="A28" i="73"/>
  <c r="A22" i="74"/>
  <c r="A23" i="74"/>
  <c r="A24" i="74"/>
  <c r="A25" i="74"/>
  <c r="A26" i="74"/>
  <c r="A27" i="74"/>
  <c r="A28" i="74"/>
  <c r="A22" i="72"/>
  <c r="A23" i="72"/>
  <c r="A24" i="72"/>
  <c r="A25" i="72"/>
  <c r="A26" i="72"/>
  <c r="A27" i="72"/>
  <c r="A28" i="72"/>
  <c r="A18" i="73"/>
  <c r="A19" i="73"/>
  <c r="A18" i="74"/>
  <c r="A19" i="74"/>
  <c r="A18" i="72"/>
  <c r="A19" i="72"/>
  <c r="A10" i="73"/>
  <c r="A11" i="73"/>
  <c r="A12" i="73"/>
  <c r="A13" i="73"/>
  <c r="A14" i="73"/>
  <c r="A15" i="73"/>
  <c r="A16" i="73"/>
  <c r="A10" i="74"/>
  <c r="A11" i="74"/>
  <c r="A12" i="74"/>
  <c r="A13" i="74"/>
  <c r="A14" i="74"/>
  <c r="A15" i="74"/>
  <c r="A16" i="74"/>
  <c r="A10" i="72"/>
  <c r="A11" i="72"/>
  <c r="A12" i="72"/>
  <c r="A13" i="72"/>
  <c r="A14" i="72"/>
  <c r="A15" i="72"/>
  <c r="A16" i="72"/>
  <c r="A65" i="74"/>
  <c r="A57" i="74"/>
  <c r="A53" i="74"/>
  <c r="A45" i="74"/>
  <c r="A41" i="74"/>
  <c r="A33" i="74"/>
  <c r="A29" i="74"/>
  <c r="A21" i="74"/>
  <c r="A17" i="74"/>
  <c r="A9" i="74"/>
  <c r="A65" i="73"/>
  <c r="A57" i="73"/>
  <c r="A53" i="73"/>
  <c r="A45" i="73"/>
  <c r="A41" i="73"/>
  <c r="A33" i="73"/>
  <c r="A29" i="73"/>
  <c r="A21" i="73"/>
  <c r="A17" i="73"/>
  <c r="A9" i="73"/>
  <c r="A65" i="72"/>
  <c r="A57" i="72"/>
  <c r="A53" i="72"/>
  <c r="A45" i="72"/>
  <c r="A41" i="72"/>
  <c r="A33" i="72"/>
  <c r="A29" i="72"/>
  <c r="A21" i="72"/>
  <c r="A17" i="72"/>
  <c r="A9" i="72"/>
  <c r="A66" i="71"/>
  <c r="A67" i="71"/>
  <c r="A58" i="71"/>
  <c r="A59" i="71"/>
  <c r="A60" i="71"/>
  <c r="A61" i="71"/>
  <c r="A62" i="71"/>
  <c r="A63" i="71"/>
  <c r="A64" i="71"/>
  <c r="A65" i="71"/>
  <c r="A57" i="71"/>
  <c r="A54" i="71"/>
  <c r="A55" i="71"/>
  <c r="A46" i="71"/>
  <c r="A47" i="71"/>
  <c r="A48" i="71"/>
  <c r="A49" i="71"/>
  <c r="A50" i="71"/>
  <c r="A51" i="71"/>
  <c r="A52" i="71"/>
  <c r="A53" i="71"/>
  <c r="A45" i="71"/>
  <c r="A42" i="71"/>
  <c r="A43" i="71"/>
  <c r="A34" i="71"/>
  <c r="A35" i="71"/>
  <c r="A36" i="71"/>
  <c r="A37" i="71"/>
  <c r="A38" i="71"/>
  <c r="A39" i="71"/>
  <c r="A40" i="71"/>
  <c r="A41" i="71"/>
  <c r="A33" i="71"/>
  <c r="A30" i="71"/>
  <c r="A31" i="71"/>
  <c r="A29" i="71"/>
  <c r="A22" i="71"/>
  <c r="A23" i="71"/>
  <c r="A24" i="71"/>
  <c r="A25" i="71"/>
  <c r="A26" i="71"/>
  <c r="A27" i="71"/>
  <c r="A28" i="71"/>
  <c r="A21" i="71"/>
  <c r="A18" i="71"/>
  <c r="A19" i="71"/>
  <c r="A17" i="71"/>
  <c r="A10" i="71"/>
  <c r="A11" i="71"/>
  <c r="A12" i="71"/>
  <c r="A13" i="71"/>
  <c r="A14" i="71"/>
  <c r="A15" i="71"/>
  <c r="A16" i="71"/>
  <c r="A9" i="71"/>
  <c r="A8" i="71"/>
  <c r="A20" i="71" s="1"/>
  <c r="A32" i="71" s="1"/>
  <c r="A44" i="71" s="1"/>
  <c r="A56" i="71" s="1"/>
  <c r="H3" i="32"/>
  <c r="R3" i="32" s="1"/>
  <c r="T3" i="32" l="1"/>
  <c r="AD3" i="32" s="1"/>
  <c r="A8" i="72"/>
  <c r="A20" i="72" s="1"/>
  <c r="A32" i="72" s="1"/>
  <c r="A44" i="72" s="1"/>
  <c r="A56" i="72" s="1"/>
  <c r="A8" i="73" l="1"/>
  <c r="A20" i="73" s="1"/>
  <c r="A32" i="73" s="1"/>
  <c r="A44" i="73" s="1"/>
  <c r="A56" i="73" s="1"/>
  <c r="AF3" i="32"/>
  <c r="AP3" i="32" s="1"/>
  <c r="A8" i="74" l="1"/>
  <c r="A20" i="74" s="1"/>
  <c r="A32" i="74" s="1"/>
  <c r="A44" i="74" s="1"/>
  <c r="A56" i="74" s="1"/>
  <c r="AR3" i="32"/>
  <c r="P98" i="49"/>
  <c r="P90" i="49"/>
  <c r="P83" i="49"/>
  <c r="P74" i="49"/>
  <c r="P65" i="49"/>
  <c r="P97" i="49"/>
  <c r="P89" i="49"/>
  <c r="P82" i="49"/>
  <c r="P73" i="49"/>
  <c r="R74" i="49" s="1"/>
  <c r="P64" i="49"/>
  <c r="K98" i="49"/>
  <c r="K90" i="49"/>
  <c r="K83" i="49"/>
  <c r="K97" i="49"/>
  <c r="K89" i="49"/>
  <c r="K82" i="49"/>
  <c r="K74" i="49"/>
  <c r="K73" i="49"/>
  <c r="M74" i="49" s="1"/>
  <c r="K65" i="49"/>
  <c r="K64" i="49"/>
  <c r="F98" i="49"/>
  <c r="F90" i="49"/>
  <c r="F83" i="49"/>
  <c r="F74" i="49"/>
  <c r="F65" i="49"/>
  <c r="F97" i="49"/>
  <c r="F89" i="49"/>
  <c r="F82" i="49"/>
  <c r="F73" i="49"/>
  <c r="H74" i="49" s="1"/>
  <c r="F64" i="49"/>
  <c r="A98" i="49"/>
  <c r="A90" i="49"/>
  <c r="A83" i="49"/>
  <c r="A74" i="49"/>
  <c r="A65" i="49"/>
  <c r="A97" i="49"/>
  <c r="A89" i="49"/>
  <c r="A82" i="49"/>
  <c r="A73" i="49"/>
  <c r="C74" i="49" s="1"/>
  <c r="A64" i="49"/>
  <c r="K16" i="49" l="1"/>
  <c r="F41" i="48"/>
  <c r="F41" i="47"/>
  <c r="A41" i="47"/>
  <c r="A40" i="47"/>
  <c r="U41" i="47"/>
  <c r="U41" i="48"/>
  <c r="U41" i="49"/>
  <c r="U41" i="34"/>
  <c r="P41" i="47"/>
  <c r="P41" i="48"/>
  <c r="P41" i="49"/>
  <c r="P41" i="34"/>
  <c r="K41" i="47"/>
  <c r="K41" i="48"/>
  <c r="K41" i="49"/>
  <c r="K41" i="34"/>
  <c r="A49" i="47"/>
  <c r="A49" i="48"/>
  <c r="A49" i="49"/>
  <c r="A49" i="34"/>
  <c r="A41" i="48"/>
  <c r="A41" i="49"/>
  <c r="A41" i="34"/>
  <c r="F49" i="34"/>
  <c r="F41" i="34"/>
  <c r="K14" i="49" l="1"/>
  <c r="K15" i="49"/>
  <c r="U39" i="47"/>
  <c r="A39" i="47"/>
  <c r="A38" i="47"/>
  <c r="P1" i="32" l="1"/>
  <c r="Z1" i="32" s="1"/>
  <c r="AN1" i="32" s="1"/>
  <c r="AZ1" i="32" s="1"/>
  <c r="P99" i="49"/>
  <c r="P100" i="49"/>
  <c r="P91" i="49"/>
  <c r="P84" i="49"/>
  <c r="R79" i="49"/>
  <c r="P75" i="49"/>
  <c r="P76" i="49"/>
  <c r="P77" i="49"/>
  <c r="P67" i="49"/>
  <c r="P68" i="49"/>
  <c r="P66" i="49"/>
  <c r="K99" i="49"/>
  <c r="K100" i="49"/>
  <c r="K91" i="49"/>
  <c r="K92" i="49"/>
  <c r="K84" i="49"/>
  <c r="K76" i="49"/>
  <c r="K77" i="49"/>
  <c r="K66" i="49"/>
  <c r="K67" i="49"/>
  <c r="F99" i="49"/>
  <c r="F100" i="49"/>
  <c r="F91" i="49"/>
  <c r="H84" i="49"/>
  <c r="F92" i="49"/>
  <c r="F84" i="49"/>
  <c r="H79" i="49"/>
  <c r="F75" i="49"/>
  <c r="F76" i="49"/>
  <c r="F77" i="49"/>
  <c r="F66" i="49"/>
  <c r="F67" i="49"/>
  <c r="H69" i="49"/>
  <c r="A99" i="49"/>
  <c r="A100" i="49"/>
  <c r="C89" i="49"/>
  <c r="A91" i="49"/>
  <c r="C84" i="49"/>
  <c r="A84" i="49"/>
  <c r="A75" i="49"/>
  <c r="A76" i="49"/>
  <c r="A77" i="49"/>
  <c r="A66" i="49"/>
  <c r="A67" i="49"/>
  <c r="C69" i="49"/>
  <c r="K14" i="48"/>
  <c r="K15" i="48"/>
  <c r="K16" i="48"/>
  <c r="K13" i="48"/>
  <c r="M18" i="48" s="1"/>
  <c r="K14" i="47"/>
  <c r="K15" i="47"/>
  <c r="K16" i="47"/>
  <c r="K13" i="47"/>
  <c r="M18" i="47" s="1"/>
  <c r="K13" i="49"/>
  <c r="M18" i="49" s="1"/>
  <c r="H89" i="49"/>
  <c r="R89" i="49"/>
  <c r="R84" i="49"/>
  <c r="M89" i="49"/>
  <c r="M84" i="49"/>
  <c r="M79" i="49"/>
  <c r="C79" i="49"/>
  <c r="R69" i="49"/>
  <c r="M69" i="49"/>
  <c r="F47" i="49"/>
  <c r="K47" i="49"/>
  <c r="P47" i="49"/>
  <c r="U47" i="49"/>
  <c r="F48" i="49"/>
  <c r="K48" i="49"/>
  <c r="P48" i="49"/>
  <c r="U48" i="49"/>
  <c r="F49" i="49"/>
  <c r="K49" i="49"/>
  <c r="P49" i="49"/>
  <c r="U49" i="49"/>
  <c r="A47" i="49"/>
  <c r="A48" i="49"/>
  <c r="F39" i="49"/>
  <c r="K39" i="49"/>
  <c r="P39" i="49"/>
  <c r="U39" i="49"/>
  <c r="F40" i="49"/>
  <c r="K40" i="49"/>
  <c r="P40" i="49"/>
  <c r="U40" i="49"/>
  <c r="A39" i="49"/>
  <c r="A40" i="49"/>
  <c r="F24" i="49"/>
  <c r="K24" i="49"/>
  <c r="P24" i="49"/>
  <c r="U24" i="49"/>
  <c r="A24" i="49"/>
  <c r="F14" i="49"/>
  <c r="P14" i="49"/>
  <c r="U14" i="49"/>
  <c r="F15" i="49"/>
  <c r="P15" i="49"/>
  <c r="U15" i="49"/>
  <c r="F16" i="49"/>
  <c r="P16" i="49"/>
  <c r="U16" i="49"/>
  <c r="A14" i="49"/>
  <c r="A15" i="49"/>
  <c r="A16" i="49"/>
  <c r="F47" i="48"/>
  <c r="K47" i="48"/>
  <c r="P47" i="48"/>
  <c r="U47" i="48"/>
  <c r="F48" i="48"/>
  <c r="K48" i="48"/>
  <c r="P48" i="48"/>
  <c r="U48" i="48"/>
  <c r="F49" i="48"/>
  <c r="K49" i="48"/>
  <c r="P49" i="48"/>
  <c r="U49" i="48"/>
  <c r="A47" i="48"/>
  <c r="A48" i="48"/>
  <c r="F39" i="48"/>
  <c r="K39" i="48"/>
  <c r="P39" i="48"/>
  <c r="U39" i="48"/>
  <c r="F40" i="48"/>
  <c r="K40" i="48"/>
  <c r="P40" i="48"/>
  <c r="U40" i="48"/>
  <c r="A39" i="48"/>
  <c r="A40" i="48"/>
  <c r="F24" i="48"/>
  <c r="K24" i="48"/>
  <c r="P24" i="48"/>
  <c r="U24" i="48"/>
  <c r="A24" i="48"/>
  <c r="F14" i="48"/>
  <c r="P14" i="48"/>
  <c r="U14" i="48"/>
  <c r="F15" i="48"/>
  <c r="P15" i="48"/>
  <c r="U15" i="48"/>
  <c r="F16" i="48"/>
  <c r="A14" i="48"/>
  <c r="A15" i="48"/>
  <c r="A16" i="48"/>
  <c r="F41" i="49"/>
  <c r="F23" i="48"/>
  <c r="H23" i="48" s="1"/>
  <c r="U32" i="48"/>
  <c r="U31" i="48"/>
  <c r="W28" i="48" s="1"/>
  <c r="A38" i="48"/>
  <c r="C33" i="48" s="1"/>
  <c r="P38" i="48"/>
  <c r="R33" i="48" s="1"/>
  <c r="P46" i="48"/>
  <c r="R38" i="48" s="1"/>
  <c r="P13" i="49"/>
  <c r="R18" i="49" s="1"/>
  <c r="K23" i="49"/>
  <c r="M23" i="49" s="1"/>
  <c r="A32" i="49"/>
  <c r="F32" i="49"/>
  <c r="F31" i="49"/>
  <c r="H28" i="49" s="1"/>
  <c r="U38" i="49"/>
  <c r="W33" i="49" s="1"/>
  <c r="A46" i="49"/>
  <c r="C38" i="49" s="1"/>
  <c r="U46" i="49"/>
  <c r="W38" i="49" s="1"/>
  <c r="F13" i="48"/>
  <c r="H18" i="48" s="1"/>
  <c r="U23" i="48"/>
  <c r="W23" i="48" s="1"/>
  <c r="A31" i="48"/>
  <c r="C28" i="48" s="1"/>
  <c r="P32" i="48"/>
  <c r="P31" i="48"/>
  <c r="R28" i="48" s="1"/>
  <c r="K38" i="48"/>
  <c r="M33" i="48" s="1"/>
  <c r="K46" i="48"/>
  <c r="M38" i="48" s="1"/>
  <c r="F23" i="49"/>
  <c r="H23" i="49" s="1"/>
  <c r="U32" i="49"/>
  <c r="U31" i="49"/>
  <c r="W28" i="49" s="1"/>
  <c r="A38" i="49"/>
  <c r="C33" i="49" s="1"/>
  <c r="P38" i="49"/>
  <c r="R33" i="49" s="1"/>
  <c r="P46" i="49"/>
  <c r="R38" i="49" s="1"/>
  <c r="A13" i="48"/>
  <c r="C18" i="48" s="1"/>
  <c r="U13" i="48"/>
  <c r="W18" i="48" s="1"/>
  <c r="A23" i="48"/>
  <c r="C23" i="48" s="1"/>
  <c r="P23" i="48"/>
  <c r="R23" i="48" s="1"/>
  <c r="K32" i="48"/>
  <c r="K31" i="48"/>
  <c r="M28" i="48" s="1"/>
  <c r="F38" i="48"/>
  <c r="H33" i="48" s="1"/>
  <c r="F46" i="48"/>
  <c r="H38" i="48" s="1"/>
  <c r="F13" i="49"/>
  <c r="H18" i="49" s="1"/>
  <c r="U23" i="49"/>
  <c r="W23" i="49" s="1"/>
  <c r="A31" i="49"/>
  <c r="C28" i="49" s="1"/>
  <c r="P32" i="49"/>
  <c r="P31" i="49"/>
  <c r="R28" i="49" s="1"/>
  <c r="K38" i="49"/>
  <c r="M33" i="49" s="1"/>
  <c r="K46" i="49"/>
  <c r="M38" i="49" s="1"/>
  <c r="P13" i="48"/>
  <c r="R18" i="48" s="1"/>
  <c r="K23" i="48"/>
  <c r="M23" i="48" s="1"/>
  <c r="A32" i="48"/>
  <c r="F32" i="48"/>
  <c r="F31" i="48"/>
  <c r="H28" i="48" s="1"/>
  <c r="U38" i="48"/>
  <c r="W33" i="48" s="1"/>
  <c r="A46" i="48"/>
  <c r="C38" i="48" s="1"/>
  <c r="U46" i="48"/>
  <c r="W38" i="48" s="1"/>
  <c r="A13" i="49"/>
  <c r="C18" i="49" s="1"/>
  <c r="U13" i="49"/>
  <c r="W18" i="49" s="1"/>
  <c r="A23" i="49"/>
  <c r="C23" i="49" s="1"/>
  <c r="P23" i="49"/>
  <c r="R23" i="49" s="1"/>
  <c r="K32" i="49"/>
  <c r="K31" i="49"/>
  <c r="M28" i="49" s="1"/>
  <c r="F38" i="49"/>
  <c r="H33" i="49" s="1"/>
  <c r="F46" i="49"/>
  <c r="H38" i="49" s="1"/>
  <c r="F47" i="47"/>
  <c r="K47" i="47"/>
  <c r="P47" i="47"/>
  <c r="U47" i="47"/>
  <c r="F48" i="47"/>
  <c r="K48" i="47"/>
  <c r="P48" i="47"/>
  <c r="U48" i="47"/>
  <c r="F49" i="47"/>
  <c r="K49" i="47"/>
  <c r="U49" i="47"/>
  <c r="A47" i="47"/>
  <c r="A48" i="47"/>
  <c r="F39" i="47"/>
  <c r="K39" i="47"/>
  <c r="P39" i="47"/>
  <c r="F40" i="47"/>
  <c r="K40" i="47"/>
  <c r="P40" i="47"/>
  <c r="F33" i="47"/>
  <c r="F24" i="47"/>
  <c r="K24" i="47"/>
  <c r="P24" i="47"/>
  <c r="U24" i="47"/>
  <c r="A24" i="47"/>
  <c r="A14" i="47"/>
  <c r="F14" i="47"/>
  <c r="P14" i="47"/>
  <c r="U14" i="47"/>
  <c r="A15" i="47"/>
  <c r="F15" i="47"/>
  <c r="P15" i="47"/>
  <c r="U15" i="47"/>
  <c r="A16" i="47"/>
  <c r="F16" i="47"/>
  <c r="P13" i="47"/>
  <c r="R18" i="47" s="1"/>
  <c r="P16" i="48"/>
  <c r="P16" i="47"/>
  <c r="F23" i="47"/>
  <c r="H23" i="47" s="1"/>
  <c r="U32" i="47"/>
  <c r="U31" i="47"/>
  <c r="W28" i="47" s="1"/>
  <c r="P38" i="47"/>
  <c r="R33" i="47" s="1"/>
  <c r="P46" i="47"/>
  <c r="R38" i="47" s="1"/>
  <c r="U23" i="47"/>
  <c r="W23" i="47" s="1"/>
  <c r="A31" i="47"/>
  <c r="C28" i="47" s="1"/>
  <c r="P32" i="47"/>
  <c r="P31" i="47"/>
  <c r="R28" i="47" s="1"/>
  <c r="K38" i="47"/>
  <c r="M33" i="47" s="1"/>
  <c r="K46" i="47"/>
  <c r="M38" i="47" s="1"/>
  <c r="F13" i="47"/>
  <c r="H18" i="47" s="1"/>
  <c r="A23" i="47"/>
  <c r="C23" i="47" s="1"/>
  <c r="P23" i="47"/>
  <c r="R23" i="47" s="1"/>
  <c r="K32" i="47"/>
  <c r="K31" i="47"/>
  <c r="M28" i="47" s="1"/>
  <c r="F38" i="47"/>
  <c r="H33" i="47" s="1"/>
  <c r="F46" i="47"/>
  <c r="H38" i="47" s="1"/>
  <c r="A13" i="47"/>
  <c r="C18" i="47" s="1"/>
  <c r="U13" i="47"/>
  <c r="W18" i="47" s="1"/>
  <c r="K23" i="47"/>
  <c r="M23" i="47" s="1"/>
  <c r="A32" i="47"/>
  <c r="F32" i="47"/>
  <c r="F31" i="47"/>
  <c r="H28" i="47" s="1"/>
  <c r="U38" i="47"/>
  <c r="W33" i="47" s="1"/>
  <c r="A46" i="47"/>
  <c r="C38" i="47" s="1"/>
  <c r="U46" i="47"/>
  <c r="W38" i="47" s="1"/>
  <c r="K47" i="34"/>
  <c r="U47" i="34"/>
  <c r="K48" i="34"/>
  <c r="U48" i="34"/>
  <c r="K49" i="34"/>
  <c r="P49" i="47"/>
  <c r="U49" i="34"/>
  <c r="A48" i="34"/>
  <c r="K39" i="34"/>
  <c r="K40" i="34"/>
  <c r="P40" i="34"/>
  <c r="A24" i="34"/>
  <c r="F24" i="34"/>
  <c r="K24" i="34"/>
  <c r="P24" i="34"/>
  <c r="A14" i="34"/>
  <c r="F14" i="34"/>
  <c r="K14" i="34"/>
  <c r="P14" i="34"/>
  <c r="U14" i="34"/>
  <c r="F15" i="34"/>
  <c r="K15" i="34"/>
  <c r="P15" i="34"/>
  <c r="U15" i="34"/>
  <c r="A16" i="34"/>
  <c r="F16" i="34"/>
  <c r="P16" i="34"/>
  <c r="P49" i="34"/>
  <c r="P48" i="34"/>
  <c r="F48" i="34"/>
  <c r="P47" i="34"/>
  <c r="F47" i="34"/>
  <c r="A47" i="34"/>
  <c r="P46" i="34"/>
  <c r="R38" i="34" s="1"/>
  <c r="F46" i="34"/>
  <c r="H38" i="34" s="1"/>
  <c r="A46" i="34"/>
  <c r="C38" i="34" s="1"/>
  <c r="F40" i="34"/>
  <c r="A40" i="34"/>
  <c r="P39" i="34"/>
  <c r="F39" i="34"/>
  <c r="A39" i="34"/>
  <c r="F38" i="34"/>
  <c r="H33" i="34" s="1"/>
  <c r="F31" i="34"/>
  <c r="H28" i="34" s="1"/>
  <c r="A31" i="34"/>
  <c r="C28" i="34" s="1"/>
  <c r="U24" i="34"/>
  <c r="K16" i="34"/>
  <c r="A15" i="34"/>
  <c r="P13" i="34"/>
  <c r="R18" i="34" s="1"/>
  <c r="K13" i="34"/>
  <c r="M18" i="34" s="1"/>
  <c r="C3" i="34"/>
  <c r="F32" i="34"/>
  <c r="U13" i="34"/>
  <c r="W18" i="34" s="1"/>
  <c r="K32" i="34"/>
  <c r="K31" i="34"/>
  <c r="M28" i="34" s="1"/>
  <c r="K46" i="34"/>
  <c r="M38" i="34" s="1"/>
  <c r="P23" i="34"/>
  <c r="R23" i="34" s="1"/>
  <c r="A32" i="34"/>
  <c r="U16" i="34"/>
  <c r="U16" i="47"/>
  <c r="U16" i="48"/>
  <c r="K23" i="34"/>
  <c r="M23" i="34" s="1"/>
  <c r="U23" i="34"/>
  <c r="W23" i="34" s="1"/>
  <c r="U32" i="34"/>
  <c r="A38" i="34"/>
  <c r="C33" i="34" s="1"/>
  <c r="C33" i="47"/>
  <c r="U40" i="34"/>
  <c r="U40" i="47"/>
  <c r="U39" i="34"/>
  <c r="F23" i="34"/>
  <c r="H23" i="34" s="1"/>
  <c r="P32" i="34"/>
  <c r="A13" i="34"/>
  <c r="C18" i="34" s="1"/>
  <c r="A23" i="34"/>
  <c r="C23" i="34" s="1"/>
  <c r="F13" i="34"/>
  <c r="H18" i="34" s="1"/>
  <c r="U46" i="34"/>
  <c r="W38" i="34" s="1"/>
  <c r="U38" i="34"/>
  <c r="W33" i="34" s="1"/>
  <c r="P31" i="34"/>
  <c r="R28" i="34" s="1"/>
  <c r="K38" i="34"/>
  <c r="M33" i="34" s="1"/>
  <c r="P38" i="34"/>
  <c r="R33" i="34" s="1"/>
  <c r="U31" i="34"/>
  <c r="W28" i="34" s="1"/>
  <c r="R3" i="34" l="1"/>
  <c r="C3" i="47"/>
  <c r="H3" i="34"/>
  <c r="M3" i="34" s="1"/>
  <c r="W3" i="34"/>
  <c r="C3" i="48" l="1"/>
  <c r="H3" i="48" s="1"/>
  <c r="M3" i="48" s="1"/>
  <c r="W3" i="47"/>
  <c r="H3" i="47"/>
  <c r="M3" i="47" s="1"/>
  <c r="R3" i="47"/>
  <c r="W3" i="48" l="1"/>
  <c r="R3" i="48"/>
  <c r="C3" i="49"/>
  <c r="BB3" i="32"/>
  <c r="BD3" i="32" l="1"/>
  <c r="R3" i="49"/>
  <c r="H3" i="49"/>
  <c r="M3" i="49" s="1"/>
  <c r="W3" i="49"/>
  <c r="C54" i="49"/>
  <c r="R54" i="49" l="1"/>
  <c r="H54" i="49"/>
  <c r="M54" i="49"/>
</calcChain>
</file>

<file path=xl/sharedStrings.xml><?xml version="1.0" encoding="utf-8"?>
<sst xmlns="http://schemas.openxmlformats.org/spreadsheetml/2006/main" count="888" uniqueCount="197">
  <si>
    <t>bœuf/veau français</t>
  </si>
  <si>
    <t>porc français</t>
  </si>
  <si>
    <t>volaille française</t>
  </si>
  <si>
    <t>plat végétarien</t>
  </si>
  <si>
    <t>poisson frais</t>
  </si>
  <si>
    <t>cuisiné par nos soins</t>
  </si>
  <si>
    <t>(remplace le picto "fait maison")</t>
  </si>
  <si>
    <t>au</t>
  </si>
  <si>
    <t xml:space="preserve"> * Menus indicatifs sous réserve de modifications *</t>
  </si>
  <si>
    <t>SEMAINE 1</t>
  </si>
  <si>
    <t>Lundi</t>
  </si>
  <si>
    <t>Mardi</t>
  </si>
  <si>
    <t>Mercredi</t>
  </si>
  <si>
    <t>Jeudi</t>
  </si>
  <si>
    <t>Vendredi</t>
  </si>
  <si>
    <t>SEMAINE 2</t>
  </si>
  <si>
    <t>SEMAINE 3</t>
  </si>
  <si>
    <t>SEMAINE 4</t>
  </si>
  <si>
    <t>SEMAINE 5</t>
  </si>
  <si>
    <t>Entrées</t>
  </si>
  <si>
    <t>Garnitures</t>
  </si>
  <si>
    <t>Produits</t>
  </si>
  <si>
    <t>Laitiers</t>
  </si>
  <si>
    <t>Desserts</t>
  </si>
  <si>
    <t xml:space="preserve">Déjeuners </t>
  </si>
  <si>
    <t>du</t>
  </si>
  <si>
    <t>Déjeuners</t>
  </si>
  <si>
    <t xml:space="preserve">La liste des allergènes présents volontairement dans les préparations est affichée à l'entrée du restaurant, conformément au règlement UE n° 1169/2011                                                                                                                            </t>
  </si>
  <si>
    <t>Logos</t>
  </si>
  <si>
    <t>Plats principaux</t>
  </si>
  <si>
    <t>Plat végétarien</t>
  </si>
  <si>
    <t>Poisson frais</t>
  </si>
  <si>
    <t>AFFICHAGE DES ALLERGENES PRÉSENTS VOLONTAIREMENT DANS LES MENUS</t>
  </si>
  <si>
    <t>GLUTEN</t>
  </si>
  <si>
    <t>LAIT</t>
  </si>
  <si>
    <t>OEUF</t>
  </si>
  <si>
    <t>POISSON</t>
  </si>
  <si>
    <t>SOJA</t>
  </si>
  <si>
    <t>MOLLUSQUES / CRUSTACÉS</t>
  </si>
  <si>
    <t>SÉSAME</t>
  </si>
  <si>
    <t>ARACHIDE</t>
  </si>
  <si>
    <t>MOUTARDE</t>
  </si>
  <si>
    <t>LUPIN</t>
  </si>
  <si>
    <t>CELERI</t>
  </si>
  <si>
    <t>FRUITS A COQUE</t>
  </si>
  <si>
    <t>SULFITES</t>
  </si>
  <si>
    <t>Vinaigrette</t>
  </si>
  <si>
    <t>X</t>
  </si>
  <si>
    <t>Pain</t>
  </si>
  <si>
    <t>DEJEUNER</t>
  </si>
  <si>
    <t>DÎNER</t>
  </si>
  <si>
    <t>Betteraves vinaigrette</t>
  </si>
  <si>
    <t>Salade de fruits frais</t>
  </si>
  <si>
    <t>Haricots verts à l'échalote</t>
  </si>
  <si>
    <t>Salade d'agrumes</t>
  </si>
  <si>
    <t>Frites</t>
  </si>
  <si>
    <t>Salade verte</t>
  </si>
  <si>
    <t>préparation contenant au moins 1 produit bio</t>
  </si>
  <si>
    <t>préparation contenant au moins 1 produit local</t>
  </si>
  <si>
    <t>CHOIX DIRIGÉ</t>
  </si>
  <si>
    <t>Appellation d'origine protégée</t>
  </si>
  <si>
    <t>Indication géographique protégée</t>
  </si>
  <si>
    <t>Haute valeur environnementale</t>
  </si>
  <si>
    <t>Label rouge</t>
  </si>
  <si>
    <t>Région ultra périphérique</t>
  </si>
  <si>
    <t>Contient au moins 1 ingrédient local</t>
  </si>
  <si>
    <t>Contient au moins 1 ingrédient bio</t>
  </si>
  <si>
    <t>Coleslaw</t>
  </si>
  <si>
    <t>Ananas</t>
  </si>
  <si>
    <t>Pamplemousse</t>
  </si>
  <si>
    <t>Flan vanille</t>
  </si>
  <si>
    <t>Chou fleur béchamel</t>
  </si>
  <si>
    <t>Rémoulade de radis noir</t>
  </si>
  <si>
    <t>Panna cotta caramel</t>
  </si>
  <si>
    <t>Crème dessert chocolat</t>
  </si>
  <si>
    <t>Pain perdu salé au jambon</t>
  </si>
  <si>
    <t>Cake légumes et fromage</t>
  </si>
  <si>
    <t>Poireaux vinaigrette</t>
  </si>
  <si>
    <t>Velouté de potiron</t>
  </si>
  <si>
    <t>Salade de blé</t>
  </si>
  <si>
    <t>Quiche au thon</t>
  </si>
  <si>
    <t>Brouillade d'œufs</t>
  </si>
  <si>
    <t>Corbeille de fruits frais</t>
  </si>
  <si>
    <t>Tortis</t>
  </si>
  <si>
    <t>Banane au chocolat</t>
  </si>
  <si>
    <t>Fromage blanc crème de marron</t>
  </si>
  <si>
    <t>Pêche au coulis</t>
  </si>
  <si>
    <t>Cocktail de fruits au sirop</t>
  </si>
  <si>
    <t>Chou chinois au sésame</t>
  </si>
  <si>
    <t>Salade de pates semi complètes</t>
  </si>
  <si>
    <t>Crème de pois cassés</t>
  </si>
  <si>
    <t>Carottes et potimarron râpés</t>
  </si>
  <si>
    <t>Macédoine mayonnaise</t>
  </si>
  <si>
    <t>Plein filet pané</t>
  </si>
  <si>
    <t>Œufs durs Mornay</t>
  </si>
  <si>
    <t>Polenta crémeuse</t>
  </si>
  <si>
    <t>Bœuf bourguignon</t>
  </si>
  <si>
    <t>Salade d'ananas à la menthe</t>
  </si>
  <si>
    <t>Appellation d'origine Contrôlée</t>
  </si>
  <si>
    <t>2 laitages dont 1 yaourt nature</t>
  </si>
  <si>
    <t>Salade d'oranges à la fleur d'oranger</t>
  </si>
  <si>
    <t>Pêches au sirop léger</t>
  </si>
  <si>
    <t>dont 1 AOP/AOC/IGP</t>
  </si>
  <si>
    <t>2 fromages à la coupe</t>
  </si>
  <si>
    <t>Filet de poisson à la bisque</t>
  </si>
  <si>
    <t>Semoule semi complète</t>
  </si>
  <si>
    <t>Salade de tomate et concombre</t>
  </si>
  <si>
    <t>Chou blanc &amp; croutons</t>
  </si>
  <si>
    <t>Compote sans sucre ajouté ARA</t>
  </si>
  <si>
    <t>Salade de petits pois, féta et zeste de citron</t>
  </si>
  <si>
    <t>Omelette</t>
  </si>
  <si>
    <t>Gratin de pâtes aux légumes frais et secs   (plat complet)</t>
  </si>
  <si>
    <t>Filet de poisson aux agrumes</t>
  </si>
  <si>
    <t>Épinards à la crème</t>
  </si>
  <si>
    <t>Poêlée de légumes</t>
  </si>
  <si>
    <t>Salade fruits frais</t>
  </si>
  <si>
    <t>Liégeois</t>
  </si>
  <si>
    <t>Abricots au sirop léger</t>
  </si>
  <si>
    <t>Salade de tomate au pesto</t>
  </si>
  <si>
    <t>Courgettes râpées</t>
  </si>
  <si>
    <t>Taboulé de chou fleur</t>
  </si>
  <si>
    <t>Ile flottante</t>
  </si>
  <si>
    <t>Tarte à la tomate</t>
  </si>
  <si>
    <t>Bruschetta</t>
  </si>
  <si>
    <t>Cake olive emmental</t>
  </si>
  <si>
    <t>Banane choco coco</t>
  </si>
  <si>
    <t xml:space="preserve">Mousse de betteraves </t>
  </si>
  <si>
    <t>Macédoine mayonnaise curry</t>
  </si>
  <si>
    <t>Haricots blancs à la tomate</t>
  </si>
  <si>
    <t>Salade d'oranges à la cannelle</t>
  </si>
  <si>
    <t>Chou vanille</t>
  </si>
  <si>
    <t>Gâteau au yaourt aux pépites de chocolat</t>
  </si>
  <si>
    <t>Smoothie fruits frais</t>
  </si>
  <si>
    <t>Dernière tomate basilic</t>
  </si>
  <si>
    <t>Courgettes mimosa</t>
  </si>
  <si>
    <t>Œufs brouillés</t>
  </si>
  <si>
    <t>Cassolette de poisson à la provençale</t>
  </si>
  <si>
    <t>Produits laitiers</t>
  </si>
  <si>
    <t>Poisson MSC</t>
  </si>
  <si>
    <t>Œufs durs sauce tomate</t>
  </si>
  <si>
    <t xml:space="preserve">Concombre au yaourt </t>
  </si>
  <si>
    <t>Endives aux noix</t>
  </si>
  <si>
    <t>Julienne de légumes</t>
  </si>
  <si>
    <t>Radis</t>
  </si>
  <si>
    <t>Haricots beurre</t>
  </si>
  <si>
    <r>
      <t xml:space="preserve">Légumes couscous </t>
    </r>
    <r>
      <rPr>
        <b/>
        <sz val="24"/>
        <color theme="1"/>
        <rFont val="Arial"/>
        <family val="2"/>
      </rPr>
      <t>(carottes, courgettes, courge, navet)</t>
    </r>
  </si>
  <si>
    <t>Endives caramélisées</t>
  </si>
  <si>
    <t>Petit épeautre</t>
  </si>
  <si>
    <t>Purée de potiron</t>
  </si>
  <si>
    <t>Haricots verts persillés</t>
  </si>
  <si>
    <t>Carottes au beurre</t>
  </si>
  <si>
    <t>Aubergines poêlées</t>
  </si>
  <si>
    <t>Pâtes</t>
  </si>
  <si>
    <t>Velouté de légumes à la crème</t>
  </si>
  <si>
    <t>Tajine de poisson</t>
  </si>
  <si>
    <t>féculents</t>
  </si>
  <si>
    <r>
      <t>Omelette à la mexicaine</t>
    </r>
    <r>
      <rPr>
        <b/>
        <sz val="26"/>
        <rFont val="Arial"/>
        <family val="2"/>
      </rPr>
      <t xml:space="preserve"> (haricots rouges, tomates, maïs …)</t>
    </r>
  </si>
  <si>
    <t>Quenelles au coulis</t>
  </si>
  <si>
    <t>Falafels fèves &amp; menthe</t>
  </si>
  <si>
    <t>Salade de pâtes</t>
  </si>
  <si>
    <t>Taboulé de boulgour</t>
  </si>
  <si>
    <t>Salade de radis aux fines herbes</t>
  </si>
  <si>
    <t>légumes</t>
  </si>
  <si>
    <t>Légumes à la mexicaine</t>
  </si>
  <si>
    <t>pâtisserie</t>
  </si>
  <si>
    <t xml:space="preserve"> </t>
  </si>
  <si>
    <t>Salade de maïs</t>
  </si>
  <si>
    <t>Concombre au fromage blanc</t>
  </si>
  <si>
    <t>Animation</t>
  </si>
  <si>
    <t>Macaronis semi complèts</t>
  </si>
  <si>
    <t>Riz pilaf</t>
  </si>
  <si>
    <t xml:space="preserve">Fromages  </t>
  </si>
  <si>
    <t>Laitages</t>
  </si>
  <si>
    <t>LE GRAND REPAS</t>
  </si>
  <si>
    <t>Longe de porc confite (CE2)</t>
  </si>
  <si>
    <t>Émincé de bœuf aux oignons</t>
  </si>
  <si>
    <t>Banane caramelisée aux épices</t>
  </si>
  <si>
    <t>Torsades</t>
  </si>
  <si>
    <t>Haut de cuisse de poulet à l'ail</t>
  </si>
  <si>
    <t>Soupe de chou fleur au cheddar</t>
  </si>
  <si>
    <r>
      <t xml:space="preserve">Haricots rouges à la cubaine </t>
    </r>
    <r>
      <rPr>
        <b/>
        <sz val="26"/>
        <color theme="1"/>
        <rFont val="Arial"/>
        <family val="2"/>
      </rPr>
      <t>(oignon, paprika, vinaigre balsamique, poivrons, cumin, ail)</t>
    </r>
  </si>
  <si>
    <t>porc</t>
  </si>
  <si>
    <t>Pilons de poulet tex mex (Egalim EE)</t>
  </si>
  <si>
    <t>Salade de haricots beurre au chorizo</t>
  </si>
  <si>
    <t>Escalope de dinde aux herbes (Egalim EE)</t>
  </si>
  <si>
    <t>Dinde à la normande (Egalim EE)</t>
  </si>
  <si>
    <t>Francfort fumées (CE2)</t>
  </si>
  <si>
    <t>poisson</t>
  </si>
  <si>
    <t>Rougail de poulet (Egalim EE)</t>
  </si>
  <si>
    <t>Brocoli ravigote</t>
  </si>
  <si>
    <t>Crème de butternut au lait de coco</t>
  </si>
  <si>
    <t>Pomme au four</t>
  </si>
  <si>
    <t>Poêlée de pois chiches à l'orientale</t>
  </si>
  <si>
    <t>Sauté de dinde à la tomate (Eglim EE)</t>
  </si>
  <si>
    <t>Sauté de bœuf à la tomate</t>
  </si>
  <si>
    <t>Carottes braisées</t>
  </si>
  <si>
    <t>Écrasé de pommes de terre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</si>
</sst>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40C]d\ mmmm\ yyyy;@"/>
    <numFmt numFmtId="166" formatCode="[$-40C]dddd\ d\ mmmm"/>
  </numFmts>
  <fonts count="88" x14ac:knownFonts="1">
    <font>
      <sz val="12"/>
      <color theme="1"/>
      <name val="Helvetic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Helvetica"/>
      <family val="2"/>
    </font>
    <font>
      <u/>
      <sz val="12"/>
      <color theme="11"/>
      <name val="Helvetica"/>
      <family val="2"/>
    </font>
    <font>
      <sz val="12"/>
      <color theme="1"/>
      <name val="Helvetic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Helvetica"/>
      <family val="2"/>
    </font>
    <font>
      <sz val="11"/>
      <color theme="1"/>
      <name val="Helvetica"/>
      <family val="2"/>
    </font>
    <font>
      <b/>
      <sz val="15"/>
      <color theme="1"/>
      <name val="Helvetica"/>
      <family val="2"/>
    </font>
    <font>
      <b/>
      <sz val="10"/>
      <color theme="9" tint="-0.249977111117893"/>
      <name val="Arial"/>
      <family val="2"/>
    </font>
    <font>
      <b/>
      <sz val="10"/>
      <name val="Arial"/>
      <family val="2"/>
    </font>
    <font>
      <b/>
      <sz val="18"/>
      <color theme="1"/>
      <name val="Arial"/>
      <family val="2"/>
    </font>
    <font>
      <b/>
      <i/>
      <sz val="8"/>
      <color rgb="FF00B050"/>
      <name val="Arial"/>
      <family val="2"/>
    </font>
    <font>
      <b/>
      <sz val="10"/>
      <color rgb="FF00B050"/>
      <name val="Arial"/>
      <family val="2"/>
    </font>
    <font>
      <b/>
      <sz val="15"/>
      <color theme="9" tint="-0.249977111117893"/>
      <name val="Helvetica"/>
      <family val="2"/>
    </font>
    <font>
      <sz val="22"/>
      <color theme="9" tint="-0.249977111117893"/>
      <name val="Helvetica"/>
      <family val="2"/>
    </font>
    <font>
      <b/>
      <i/>
      <sz val="8"/>
      <color theme="6" tint="-0.249977111117893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indexed="10"/>
      <name val="Calibri"/>
      <family val="2"/>
    </font>
    <font>
      <sz val="14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b/>
      <sz val="11"/>
      <color rgb="FFFF0000"/>
      <name val="Helvetica"/>
    </font>
    <font>
      <b/>
      <sz val="28"/>
      <color rgb="FFFF0000"/>
      <name val="Arial"/>
      <family val="2"/>
    </font>
    <font>
      <b/>
      <sz val="18"/>
      <color theme="1"/>
      <name val="Helvetica"/>
      <family val="2"/>
    </font>
    <font>
      <b/>
      <sz val="14"/>
      <name val="Helvetica"/>
    </font>
    <font>
      <sz val="1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9"/>
      <name val="Arial"/>
      <family val="2"/>
    </font>
    <font>
      <sz val="18"/>
      <color theme="1"/>
      <name val="Helvetica"/>
      <family val="2"/>
    </font>
    <font>
      <sz val="18"/>
      <name val="Arial"/>
      <family val="2"/>
    </font>
    <font>
      <b/>
      <sz val="18"/>
      <color theme="1"/>
      <name val="Helvetica"/>
    </font>
    <font>
      <b/>
      <sz val="22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Helvetica"/>
    </font>
    <font>
      <b/>
      <sz val="24"/>
      <color theme="1"/>
      <name val="Arial"/>
      <family val="2"/>
    </font>
    <font>
      <b/>
      <sz val="24"/>
      <color theme="1"/>
      <name val="Helvetica"/>
    </font>
    <font>
      <sz val="24"/>
      <color theme="1"/>
      <name val="Arial"/>
      <family val="2"/>
    </font>
    <font>
      <sz val="24"/>
      <color theme="1"/>
      <name val="Helvetica"/>
      <family val="2"/>
    </font>
    <font>
      <sz val="28"/>
      <color theme="1"/>
      <name val="Helvetica"/>
      <family val="2"/>
    </font>
    <font>
      <b/>
      <sz val="28"/>
      <name val="Arial"/>
      <family val="2"/>
    </font>
    <font>
      <sz val="28"/>
      <color theme="1"/>
      <name val="Arial"/>
      <family val="2"/>
    </font>
    <font>
      <b/>
      <sz val="28"/>
      <color theme="9"/>
      <name val="Arial"/>
      <family val="2"/>
    </font>
    <font>
      <sz val="28"/>
      <color theme="9"/>
      <name val="Arial"/>
      <family val="2"/>
    </font>
    <font>
      <sz val="18"/>
      <name val="Helvetica"/>
      <family val="2"/>
    </font>
    <font>
      <b/>
      <sz val="28"/>
      <color theme="1"/>
      <name val="Arial"/>
      <family val="2"/>
    </font>
    <font>
      <b/>
      <sz val="28"/>
      <color theme="1"/>
      <name val="Helvetica"/>
    </font>
    <font>
      <b/>
      <sz val="28"/>
      <color theme="1"/>
      <name val="Helvetica"/>
      <family val="2"/>
    </font>
    <font>
      <b/>
      <sz val="22"/>
      <name val="Helvetica"/>
    </font>
    <font>
      <b/>
      <sz val="22"/>
      <color theme="1"/>
      <name val="Helvetica"/>
      <family val="2"/>
    </font>
    <font>
      <b/>
      <sz val="10"/>
      <color rgb="FFFF0000"/>
      <name val="Calibri"/>
      <family val="2"/>
      <scheme val="minor"/>
    </font>
    <font>
      <sz val="36"/>
      <color theme="1"/>
      <name val="Helvetica"/>
      <family val="2"/>
    </font>
    <font>
      <b/>
      <sz val="36"/>
      <color theme="1"/>
      <name val="Arial"/>
      <family val="2"/>
    </font>
    <font>
      <sz val="36"/>
      <name val="Helvetica"/>
      <family val="2"/>
    </font>
    <font>
      <b/>
      <sz val="30"/>
      <color theme="1"/>
      <name val="Arial"/>
      <family val="2"/>
    </font>
    <font>
      <b/>
      <sz val="30"/>
      <name val="Arial"/>
      <family val="2"/>
    </font>
    <font>
      <sz val="30"/>
      <color theme="1"/>
      <name val="Arial"/>
      <family val="2"/>
    </font>
    <font>
      <b/>
      <sz val="30"/>
      <color theme="1"/>
      <name val="Helvetica"/>
    </font>
    <font>
      <b/>
      <sz val="30"/>
      <color theme="1"/>
      <name val="Helvetica"/>
      <family val="2"/>
    </font>
    <font>
      <sz val="30"/>
      <color theme="1"/>
      <name val="Helvetica"/>
      <family val="2"/>
    </font>
    <font>
      <b/>
      <sz val="26"/>
      <name val="Arial"/>
      <family val="2"/>
    </font>
    <font>
      <sz val="6"/>
      <color theme="1"/>
      <name val="Calibri"/>
      <family val="2"/>
    </font>
    <font>
      <sz val="60"/>
      <color theme="1"/>
      <name val="Helvetica"/>
      <family val="2"/>
    </font>
    <font>
      <b/>
      <sz val="60"/>
      <color theme="9" tint="-0.249977111117893"/>
      <name val="Arial"/>
      <family val="2"/>
    </font>
    <font>
      <sz val="60"/>
      <name val="Helvetica"/>
      <family val="2"/>
    </font>
    <font>
      <b/>
      <sz val="36"/>
      <color rgb="FFFF0000"/>
      <name val="Helvetica"/>
    </font>
    <font>
      <i/>
      <sz val="36"/>
      <color theme="9"/>
      <name val="Arial"/>
      <family val="2"/>
    </font>
    <font>
      <b/>
      <sz val="28"/>
      <color rgb="FFFF0000"/>
      <name val="Helvetica"/>
    </font>
    <font>
      <sz val="28"/>
      <name val="Helvetica"/>
      <family val="2"/>
    </font>
    <font>
      <sz val="28"/>
      <color theme="1"/>
      <name val="Helvetica"/>
    </font>
    <font>
      <sz val="28"/>
      <name val="Helvetica"/>
    </font>
    <font>
      <b/>
      <sz val="36"/>
      <color theme="9"/>
      <name val="Arial"/>
      <family val="2"/>
    </font>
    <font>
      <sz val="5"/>
      <color theme="1"/>
      <name val="Calibri"/>
      <family val="2"/>
      <scheme val="minor"/>
    </font>
    <font>
      <b/>
      <sz val="26"/>
      <color theme="1"/>
      <name val="Arial"/>
      <family val="2"/>
    </font>
    <font>
      <sz val="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B8AD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theme="9" tint="-0.249977111117893"/>
      </top>
      <bottom/>
      <diagonal/>
    </border>
    <border>
      <left style="thin">
        <color theme="3" tint="0.39997558519241921"/>
      </left>
      <right/>
      <top/>
      <bottom/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/>
      <bottom style="dotted">
        <color theme="9" tint="-0.249977111117893"/>
      </bottom>
      <diagonal/>
    </border>
    <border>
      <left/>
      <right/>
      <top/>
      <bottom style="dotted">
        <color theme="9" tint="-0.249977111117893"/>
      </bottom>
      <diagonal/>
    </border>
    <border>
      <left/>
      <right style="thin">
        <color theme="3" tint="0.39997558519241921"/>
      </right>
      <top/>
      <bottom style="dotted">
        <color theme="9" tint="-0.249977111117893"/>
      </bottom>
      <diagonal/>
    </border>
    <border>
      <left style="thin">
        <color theme="3" tint="0.39997558519241921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 style="thin">
        <color theme="9" tint="-0.249977111117893"/>
      </top>
      <bottom/>
      <diagonal/>
    </border>
    <border>
      <left/>
      <right style="thin">
        <color rgb="FF0070C0"/>
      </right>
      <top/>
      <bottom style="dotted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</borders>
  <cellStyleXfs count="9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8" fillId="0" borderId="0"/>
    <xf numFmtId="0" fontId="7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9">
    <xf numFmtId="0" fontId="0" fillId="0" borderId="0" xfId="0"/>
    <xf numFmtId="0" fontId="8" fillId="0" borderId="0" xfId="78"/>
    <xf numFmtId="0" fontId="15" fillId="0" borderId="0" xfId="78" applyFont="1"/>
    <xf numFmtId="0" fontId="7" fillId="0" borderId="0" xfId="82"/>
    <xf numFmtId="0" fontId="10" fillId="0" borderId="0" xfId="82" applyFont="1"/>
    <xf numFmtId="0" fontId="10" fillId="0" borderId="16" xfId="82" applyFont="1" applyBorder="1" applyAlignment="1">
      <alignment vertical="center"/>
    </xf>
    <xf numFmtId="0" fontId="7" fillId="0" borderId="0" xfId="82" applyAlignment="1">
      <alignment vertical="center"/>
    </xf>
    <xf numFmtId="0" fontId="10" fillId="0" borderId="0" xfId="82" applyFont="1" applyAlignment="1">
      <alignment vertical="center"/>
    </xf>
    <xf numFmtId="0" fontId="7" fillId="0" borderId="0" xfId="82" applyAlignment="1">
      <alignment horizontal="center" vertical="center"/>
    </xf>
    <xf numFmtId="0" fontId="12" fillId="0" borderId="0" xfId="82" applyFont="1" applyAlignment="1">
      <alignment vertical="center"/>
    </xf>
    <xf numFmtId="0" fontId="9" fillId="0" borderId="0" xfId="82" applyFont="1"/>
    <xf numFmtId="0" fontId="7" fillId="0" borderId="1" xfId="82" applyBorder="1"/>
    <xf numFmtId="0" fontId="7" fillId="0" borderId="3" xfId="82" applyBorder="1"/>
    <xf numFmtId="0" fontId="7" fillId="0" borderId="4" xfId="82" applyBorder="1"/>
    <xf numFmtId="0" fontId="7" fillId="0" borderId="5" xfId="82" applyBorder="1"/>
    <xf numFmtId="0" fontId="7" fillId="0" borderId="2" xfId="82" applyBorder="1"/>
    <xf numFmtId="0" fontId="7" fillId="0" borderId="6" xfId="82" applyBorder="1"/>
    <xf numFmtId="0" fontId="7" fillId="0" borderId="13" xfId="82" applyBorder="1"/>
    <xf numFmtId="0" fontId="7" fillId="0" borderId="14" xfId="82" applyBorder="1" applyAlignment="1">
      <alignment horizontal="center"/>
    </xf>
    <xf numFmtId="0" fontId="7" fillId="0" borderId="23" xfId="82" applyBorder="1"/>
    <xf numFmtId="0" fontId="7" fillId="0" borderId="10" xfId="82" applyBorder="1"/>
    <xf numFmtId="0" fontId="11" fillId="0" borderId="11" xfId="82" applyFont="1" applyBorder="1"/>
    <xf numFmtId="0" fontId="7" fillId="0" borderId="24" xfId="82" applyBorder="1"/>
    <xf numFmtId="0" fontId="11" fillId="0" borderId="0" xfId="82" applyFont="1"/>
    <xf numFmtId="0" fontId="11" fillId="0" borderId="11" xfId="82" applyFont="1" applyBorder="1" applyAlignment="1">
      <alignment horizontal="center"/>
    </xf>
    <xf numFmtId="0" fontId="7" fillId="0" borderId="12" xfId="82" applyBorder="1"/>
    <xf numFmtId="0" fontId="11" fillId="0" borderId="0" xfId="82" applyFont="1" applyAlignment="1">
      <alignment horizontal="center"/>
    </xf>
    <xf numFmtId="0" fontId="7" fillId="0" borderId="7" xfId="82" applyBorder="1"/>
    <xf numFmtId="0" fontId="7" fillId="0" borderId="8" xfId="82" applyBorder="1"/>
    <xf numFmtId="0" fontId="7" fillId="0" borderId="9" xfId="82" applyBorder="1"/>
    <xf numFmtId="1" fontId="7" fillId="0" borderId="0" xfId="82" applyNumberFormat="1"/>
    <xf numFmtId="14" fontId="7" fillId="0" borderId="0" xfId="82" applyNumberFormat="1"/>
    <xf numFmtId="0" fontId="14" fillId="0" borderId="0" xfId="78" applyFont="1"/>
    <xf numFmtId="0" fontId="18" fillId="0" borderId="0" xfId="78" applyFont="1"/>
    <xf numFmtId="0" fontId="17" fillId="0" borderId="0" xfId="78" applyFont="1"/>
    <xf numFmtId="0" fontId="21" fillId="0" borderId="0" xfId="78" applyFont="1"/>
    <xf numFmtId="0" fontId="22" fillId="0" borderId="0" xfId="0" applyFont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 textRotation="90" wrapText="1"/>
    </xf>
    <xf numFmtId="0" fontId="24" fillId="0" borderId="0" xfId="0" applyFont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 textRotation="90" wrapText="1"/>
    </xf>
    <xf numFmtId="0" fontId="31" fillId="0" borderId="0" xfId="0" applyFont="1" applyAlignment="1">
      <alignment horizontal="center" vertical="center"/>
    </xf>
    <xf numFmtId="0" fontId="33" fillId="4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16" xfId="82" applyFont="1" applyBorder="1" applyAlignment="1">
      <alignment horizontal="center" vertical="center"/>
    </xf>
    <xf numFmtId="0" fontId="37" fillId="0" borderId="0" xfId="82" applyFont="1" applyAlignment="1">
      <alignment vertical="center" wrapText="1"/>
    </xf>
    <xf numFmtId="0" fontId="37" fillId="0" borderId="0" xfId="82" applyFont="1" applyAlignment="1">
      <alignment vertical="center"/>
    </xf>
    <xf numFmtId="0" fontId="38" fillId="0" borderId="0" xfId="82" applyFont="1" applyAlignment="1">
      <alignment horizontal="center" vertical="center" wrapText="1"/>
    </xf>
    <xf numFmtId="0" fontId="7" fillId="0" borderId="34" xfId="82" applyBorder="1" applyAlignment="1">
      <alignment vertical="center"/>
    </xf>
    <xf numFmtId="0" fontId="10" fillId="0" borderId="35" xfId="82" applyFont="1" applyBorder="1" applyAlignment="1">
      <alignment vertical="center"/>
    </xf>
    <xf numFmtId="0" fontId="7" fillId="0" borderId="36" xfId="82" applyBorder="1" applyAlignment="1">
      <alignment vertical="center"/>
    </xf>
    <xf numFmtId="0" fontId="7" fillId="0" borderId="37" xfId="82" applyBorder="1" applyAlignment="1">
      <alignment vertical="center"/>
    </xf>
    <xf numFmtId="0" fontId="7" fillId="0" borderId="38" xfId="82" applyBorder="1" applyAlignment="1">
      <alignment vertical="center"/>
    </xf>
    <xf numFmtId="0" fontId="7" fillId="0" borderId="35" xfId="82" applyBorder="1" applyAlignment="1">
      <alignment vertical="center"/>
    </xf>
    <xf numFmtId="0" fontId="41" fillId="0" borderId="16" xfId="82" applyFont="1" applyBorder="1" applyAlignment="1">
      <alignment horizontal="center" vertical="center" wrapText="1"/>
    </xf>
    <xf numFmtId="0" fontId="42" fillId="0" borderId="0" xfId="82" applyFont="1" applyAlignment="1">
      <alignment vertical="center"/>
    </xf>
    <xf numFmtId="0" fontId="16" fillId="2" borderId="15" xfId="82" applyFont="1" applyFill="1" applyBorder="1" applyAlignment="1">
      <alignment horizontal="center" vertical="center" wrapText="1"/>
    </xf>
    <xf numFmtId="0" fontId="39" fillId="0" borderId="15" xfId="82" applyFont="1" applyBorder="1" applyAlignment="1">
      <alignment horizontal="center" vertical="center" wrapText="1"/>
    </xf>
    <xf numFmtId="0" fontId="39" fillId="0" borderId="17" xfId="82" applyFont="1" applyBorder="1" applyAlignment="1">
      <alignment horizontal="center" vertical="center" wrapText="1"/>
    </xf>
    <xf numFmtId="0" fontId="16" fillId="2" borderId="16" xfId="82" applyFont="1" applyFill="1" applyBorder="1" applyAlignment="1">
      <alignment horizontal="center" vertical="center" wrapText="1"/>
    </xf>
    <xf numFmtId="0" fontId="44" fillId="2" borderId="16" xfId="82" applyFont="1" applyFill="1" applyBorder="1" applyAlignment="1">
      <alignment horizontal="center" vertical="center" wrapText="1"/>
    </xf>
    <xf numFmtId="0" fontId="39" fillId="0" borderId="27" xfId="82" applyFont="1" applyBorder="1" applyAlignment="1">
      <alignment horizontal="center" vertical="center" wrapText="1"/>
    </xf>
    <xf numFmtId="0" fontId="16" fillId="2" borderId="29" xfId="82" applyFont="1" applyFill="1" applyBorder="1" applyAlignment="1">
      <alignment horizontal="center" vertical="center" wrapText="1"/>
    </xf>
    <xf numFmtId="0" fontId="7" fillId="0" borderId="0" xfId="82" applyAlignment="1">
      <alignment horizontal="left" vertical="center"/>
    </xf>
    <xf numFmtId="0" fontId="27" fillId="0" borderId="30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7" fillId="0" borderId="0" xfId="82" applyAlignment="1">
      <alignment horizontal="left"/>
    </xf>
    <xf numFmtId="0" fontId="46" fillId="2" borderId="15" xfId="82" applyFont="1" applyFill="1" applyBorder="1" applyAlignment="1">
      <alignment horizontal="center" vertical="center" wrapText="1"/>
    </xf>
    <xf numFmtId="0" fontId="46" fillId="0" borderId="15" xfId="82" applyFont="1" applyBorder="1" applyAlignment="1">
      <alignment horizontal="center" vertical="center" wrapText="1"/>
    </xf>
    <xf numFmtId="0" fontId="46" fillId="0" borderId="17" xfId="82" applyFont="1" applyBorder="1" applyAlignment="1">
      <alignment horizontal="center" vertical="center" wrapText="1"/>
    </xf>
    <xf numFmtId="0" fontId="46" fillId="2" borderId="16" xfId="82" applyFont="1" applyFill="1" applyBorder="1" applyAlignment="1">
      <alignment horizontal="center" vertical="center" wrapText="1"/>
    </xf>
    <xf numFmtId="0" fontId="47" fillId="2" borderId="16" xfId="82" applyFont="1" applyFill="1" applyBorder="1" applyAlignment="1">
      <alignment horizontal="center" vertical="center" wrapText="1"/>
    </xf>
    <xf numFmtId="0" fontId="46" fillId="0" borderId="27" xfId="82" applyFont="1" applyBorder="1" applyAlignment="1">
      <alignment horizontal="center" vertical="center" wrapText="1"/>
    </xf>
    <xf numFmtId="0" fontId="48" fillId="2" borderId="15" xfId="82" applyFont="1" applyFill="1" applyBorder="1" applyAlignment="1">
      <alignment horizontal="center" vertical="center" wrapText="1"/>
    </xf>
    <xf numFmtId="0" fontId="48" fillId="2" borderId="16" xfId="82" applyFont="1" applyFill="1" applyBorder="1" applyAlignment="1">
      <alignment horizontal="center" vertical="center" wrapText="1"/>
    </xf>
    <xf numFmtId="0" fontId="49" fillId="2" borderId="16" xfId="82" applyFont="1" applyFill="1" applyBorder="1" applyAlignment="1">
      <alignment horizontal="center" vertical="center" wrapText="1"/>
    </xf>
    <xf numFmtId="0" fontId="48" fillId="2" borderId="27" xfId="82" applyFont="1" applyFill="1" applyBorder="1" applyAlignment="1">
      <alignment horizontal="center" vertical="center" wrapText="1"/>
    </xf>
    <xf numFmtId="0" fontId="48" fillId="2" borderId="29" xfId="82" applyFont="1" applyFill="1" applyBorder="1" applyAlignment="1">
      <alignment horizontal="center" vertical="center" wrapText="1"/>
    </xf>
    <xf numFmtId="0" fontId="50" fillId="0" borderId="15" xfId="82" applyFont="1" applyBorder="1" applyAlignment="1">
      <alignment horizontal="center" vertical="center" wrapText="1"/>
    </xf>
    <xf numFmtId="0" fontId="50" fillId="0" borderId="17" xfId="82" applyFont="1" applyBorder="1" applyAlignment="1">
      <alignment horizontal="center" vertical="center" wrapText="1"/>
    </xf>
    <xf numFmtId="0" fontId="50" fillId="0" borderId="27" xfId="82" applyFont="1" applyBorder="1" applyAlignment="1">
      <alignment horizontal="center" vertical="center" wrapText="1"/>
    </xf>
    <xf numFmtId="0" fontId="51" fillId="0" borderId="27" xfId="82" applyFont="1" applyBorder="1" applyAlignment="1">
      <alignment horizontal="center" vertical="center" wrapText="1"/>
    </xf>
    <xf numFmtId="0" fontId="50" fillId="0" borderId="28" xfId="82" applyFont="1" applyBorder="1" applyAlignment="1">
      <alignment horizontal="center" vertical="center" wrapText="1"/>
    </xf>
    <xf numFmtId="0" fontId="52" fillId="0" borderId="0" xfId="82" applyFont="1" applyAlignment="1">
      <alignment vertical="center"/>
    </xf>
    <xf numFmtId="0" fontId="52" fillId="0" borderId="0" xfId="82" applyFont="1"/>
    <xf numFmtId="0" fontId="54" fillId="0" borderId="16" xfId="82" applyFont="1" applyBorder="1" applyAlignment="1">
      <alignment vertical="center"/>
    </xf>
    <xf numFmtId="0" fontId="55" fillId="0" borderId="15" xfId="82" applyFont="1" applyBorder="1" applyAlignment="1">
      <alignment vertical="center" wrapText="1"/>
    </xf>
    <xf numFmtId="0" fontId="56" fillId="0" borderId="15" xfId="82" applyFont="1" applyBorder="1" applyAlignment="1">
      <alignment vertical="center"/>
    </xf>
    <xf numFmtId="0" fontId="56" fillId="0" borderId="17" xfId="82" applyFont="1" applyBorder="1" applyAlignment="1">
      <alignment vertical="center"/>
    </xf>
    <xf numFmtId="0" fontId="55" fillId="0" borderId="16" xfId="82" applyFont="1" applyBorder="1" applyAlignment="1">
      <alignment vertical="center" wrapText="1"/>
    </xf>
    <xf numFmtId="0" fontId="55" fillId="0" borderId="16" xfId="82" applyFont="1" applyBorder="1" applyAlignment="1">
      <alignment vertical="center"/>
    </xf>
    <xf numFmtId="0" fontId="55" fillId="0" borderId="15" xfId="82" applyFont="1" applyBorder="1" applyAlignment="1">
      <alignment vertical="center"/>
    </xf>
    <xf numFmtId="0" fontId="54" fillId="0" borderId="15" xfId="82" applyFont="1" applyBorder="1" applyAlignment="1">
      <alignment vertical="center"/>
    </xf>
    <xf numFmtId="0" fontId="54" fillId="0" borderId="17" xfId="82" applyFont="1" applyBorder="1" applyAlignment="1">
      <alignment vertical="center"/>
    </xf>
    <xf numFmtId="0" fontId="52" fillId="0" borderId="0" xfId="82" applyFont="1" applyAlignment="1">
      <alignment horizontal="left" vertical="center"/>
    </xf>
    <xf numFmtId="0" fontId="52" fillId="0" borderId="16" xfId="82" applyFont="1" applyBorder="1" applyAlignment="1">
      <alignment vertical="center"/>
    </xf>
    <xf numFmtId="0" fontId="57" fillId="0" borderId="0" xfId="82" applyFont="1" applyAlignment="1">
      <alignment horizontal="center" vertical="center" wrapText="1"/>
    </xf>
    <xf numFmtId="0" fontId="57" fillId="0" borderId="0" xfId="82" applyFont="1" applyAlignment="1">
      <alignment horizontal="center" wrapText="1"/>
    </xf>
    <xf numFmtId="0" fontId="43" fillId="0" borderId="19" xfId="82" applyFont="1" applyBorder="1" applyAlignment="1">
      <alignment horizontal="center" vertical="center" wrapText="1"/>
    </xf>
    <xf numFmtId="0" fontId="43" fillId="0" borderId="19" xfId="82" applyFont="1" applyBorder="1" applyAlignment="1">
      <alignment horizontal="center" wrapText="1"/>
    </xf>
    <xf numFmtId="0" fontId="43" fillId="0" borderId="0" xfId="82" applyFont="1" applyAlignment="1">
      <alignment horizontal="center" vertical="center" wrapText="1"/>
    </xf>
    <xf numFmtId="0" fontId="43" fillId="0" borderId="19" xfId="82" applyFont="1" applyBorder="1" applyAlignment="1">
      <alignment horizontal="center" vertical="top" wrapText="1"/>
    </xf>
    <xf numFmtId="0" fontId="43" fillId="0" borderId="0" xfId="82" applyFont="1" applyAlignment="1">
      <alignment horizontal="center" wrapText="1"/>
    </xf>
    <xf numFmtId="0" fontId="43" fillId="0" borderId="0" xfId="82" applyFont="1" applyAlignment="1">
      <alignment horizontal="center" vertical="top" wrapText="1"/>
    </xf>
    <xf numFmtId="0" fontId="58" fillId="2" borderId="15" xfId="82" applyFont="1" applyFill="1" applyBorder="1" applyAlignment="1">
      <alignment horizontal="center" vertical="center" wrapText="1"/>
    </xf>
    <xf numFmtId="0" fontId="58" fillId="0" borderId="15" xfId="82" applyFont="1" applyBorder="1" applyAlignment="1">
      <alignment horizontal="center" vertical="center" wrapText="1"/>
    </xf>
    <xf numFmtId="0" fontId="58" fillId="0" borderId="17" xfId="82" applyFont="1" applyBorder="1" applyAlignment="1">
      <alignment horizontal="center" vertical="center" wrapText="1"/>
    </xf>
    <xf numFmtId="0" fontId="53" fillId="0" borderId="15" xfId="82" applyFont="1" applyBorder="1" applyAlignment="1">
      <alignment horizontal="center" vertical="center" wrapText="1"/>
    </xf>
    <xf numFmtId="0" fontId="58" fillId="2" borderId="16" xfId="82" applyFont="1" applyFill="1" applyBorder="1" applyAlignment="1">
      <alignment horizontal="center" vertical="center" wrapText="1"/>
    </xf>
    <xf numFmtId="0" fontId="59" fillId="2" borderId="16" xfId="82" applyFont="1" applyFill="1" applyBorder="1" applyAlignment="1">
      <alignment horizontal="center" vertical="center" wrapText="1"/>
    </xf>
    <xf numFmtId="0" fontId="58" fillId="0" borderId="27" xfId="82" applyFont="1" applyBorder="1" applyAlignment="1">
      <alignment horizontal="center" vertical="center" wrapText="1"/>
    </xf>
    <xf numFmtId="0" fontId="60" fillId="0" borderId="15" xfId="82" applyFont="1" applyBorder="1" applyAlignment="1">
      <alignment horizontal="center" vertical="center" wrapText="1"/>
    </xf>
    <xf numFmtId="0" fontId="53" fillId="2" borderId="15" xfId="82" applyFont="1" applyFill="1" applyBorder="1" applyAlignment="1">
      <alignment horizontal="center" vertical="center" wrapText="1"/>
    </xf>
    <xf numFmtId="0" fontId="53" fillId="0" borderId="17" xfId="82" applyFont="1" applyBorder="1" applyAlignment="1" applyProtection="1">
      <alignment horizontal="center" vertical="center" wrapText="1"/>
      <protection locked="0"/>
    </xf>
    <xf numFmtId="0" fontId="53" fillId="2" borderId="16" xfId="82" applyFont="1" applyFill="1" applyBorder="1" applyAlignment="1">
      <alignment horizontal="center" vertical="center" wrapText="1"/>
    </xf>
    <xf numFmtId="0" fontId="53" fillId="0" borderId="17" xfId="82" applyFont="1" applyBorder="1" applyAlignment="1">
      <alignment horizontal="center" vertical="center" wrapText="1"/>
    </xf>
    <xf numFmtId="0" fontId="58" fillId="2" borderId="15" xfId="82" quotePrefix="1" applyFont="1" applyFill="1" applyBorder="1" applyAlignment="1">
      <alignment horizontal="center" vertical="center" wrapText="1"/>
    </xf>
    <xf numFmtId="0" fontId="58" fillId="2" borderId="16" xfId="82" quotePrefix="1" applyFont="1" applyFill="1" applyBorder="1" applyAlignment="1">
      <alignment horizontal="center" vertical="center" wrapText="1"/>
    </xf>
    <xf numFmtId="0" fontId="58" fillId="0" borderId="15" xfId="82" quotePrefix="1" applyFont="1" applyBorder="1" applyAlignment="1">
      <alignment horizontal="center" vertical="center" wrapText="1"/>
    </xf>
    <xf numFmtId="0" fontId="58" fillId="2" borderId="19" xfId="82" applyFont="1" applyFill="1" applyBorder="1" applyAlignment="1">
      <alignment horizontal="center" vertical="center" wrapText="1"/>
    </xf>
    <xf numFmtId="0" fontId="58" fillId="2" borderId="19" xfId="82" quotePrefix="1" applyFont="1" applyFill="1" applyBorder="1" applyAlignment="1">
      <alignment horizontal="center" vertical="center" wrapText="1"/>
    </xf>
    <xf numFmtId="0" fontId="58" fillId="0" borderId="19" xfId="82" applyFont="1" applyBorder="1" applyAlignment="1">
      <alignment horizontal="center" vertical="center" wrapText="1"/>
    </xf>
    <xf numFmtId="0" fontId="53" fillId="2" borderId="18" xfId="82" applyFont="1" applyFill="1" applyBorder="1" applyAlignment="1">
      <alignment horizontal="center" vertical="center" wrapText="1"/>
    </xf>
    <xf numFmtId="0" fontId="58" fillId="2" borderId="18" xfId="82" applyFont="1" applyFill="1" applyBorder="1" applyAlignment="1">
      <alignment horizontal="center" vertical="center" wrapText="1"/>
    </xf>
    <xf numFmtId="0" fontId="58" fillId="2" borderId="29" xfId="82" quotePrefix="1" applyFont="1" applyFill="1" applyBorder="1" applyAlignment="1">
      <alignment horizontal="center" vertical="center" wrapText="1"/>
    </xf>
    <xf numFmtId="0" fontId="58" fillId="2" borderId="29" xfId="82" applyFont="1" applyFill="1" applyBorder="1" applyAlignment="1">
      <alignment horizontal="center" vertical="center" wrapText="1"/>
    </xf>
    <xf numFmtId="0" fontId="53" fillId="0" borderId="19" xfId="82" applyFont="1" applyBorder="1" applyAlignment="1">
      <alignment horizontal="center" vertical="center" wrapText="1"/>
    </xf>
    <xf numFmtId="0" fontId="53" fillId="0" borderId="20" xfId="82" applyFont="1" applyBorder="1" applyAlignment="1">
      <alignment horizontal="center" vertical="center" wrapText="1"/>
    </xf>
    <xf numFmtId="0" fontId="58" fillId="0" borderId="20" xfId="82" applyFont="1" applyBorder="1" applyAlignment="1">
      <alignment horizontal="center" vertical="center" wrapText="1"/>
    </xf>
    <xf numFmtId="0" fontId="58" fillId="0" borderId="28" xfId="82" applyFont="1" applyBorder="1" applyAlignment="1">
      <alignment horizontal="center" vertical="center" wrapText="1"/>
    </xf>
    <xf numFmtId="0" fontId="45" fillId="0" borderId="18" xfId="82" applyFont="1" applyBorder="1" applyAlignment="1">
      <alignment horizontal="center" vertical="center" wrapText="1"/>
    </xf>
    <xf numFmtId="0" fontId="61" fillId="0" borderId="18" xfId="82" applyFont="1" applyBorder="1" applyAlignment="1">
      <alignment horizontal="center" vertical="center" wrapText="1"/>
    </xf>
    <xf numFmtId="0" fontId="54" fillId="0" borderId="0" xfId="82" applyFont="1" applyAlignment="1">
      <alignment vertical="center"/>
    </xf>
    <xf numFmtId="0" fontId="53" fillId="0" borderId="0" xfId="82" applyFont="1" applyAlignment="1">
      <alignment horizontal="center" vertical="center" wrapText="1"/>
    </xf>
    <xf numFmtId="0" fontId="58" fillId="0" borderId="0" xfId="82" applyFont="1" applyAlignment="1">
      <alignment horizontal="center" vertical="center" wrapText="1"/>
    </xf>
    <xf numFmtId="0" fontId="50" fillId="0" borderId="0" xfId="82" applyFont="1" applyAlignment="1">
      <alignment horizontal="center" vertical="center" wrapText="1"/>
    </xf>
    <xf numFmtId="0" fontId="54" fillId="0" borderId="30" xfId="82" applyFont="1" applyBorder="1" applyAlignment="1">
      <alignment vertical="center"/>
    </xf>
    <xf numFmtId="0" fontId="53" fillId="0" borderId="30" xfId="82" applyFont="1" applyBorder="1" applyAlignment="1">
      <alignment horizontal="center" vertical="center" wrapText="1"/>
    </xf>
    <xf numFmtId="0" fontId="62" fillId="0" borderId="27" xfId="82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64" fillId="0" borderId="0" xfId="82" applyFont="1" applyAlignment="1">
      <alignment vertical="center"/>
    </xf>
    <xf numFmtId="0" fontId="65" fillId="0" borderId="34" xfId="82" applyFont="1" applyBorder="1" applyAlignment="1">
      <alignment horizontal="right" vertical="center"/>
    </xf>
    <xf numFmtId="0" fontId="65" fillId="0" borderId="0" xfId="82" applyFont="1" applyAlignment="1">
      <alignment horizontal="right" vertical="center"/>
    </xf>
    <xf numFmtId="165" fontId="65" fillId="0" borderId="0" xfId="82" applyNumberFormat="1" applyFont="1" applyAlignment="1">
      <alignment horizontal="right" vertical="center"/>
    </xf>
    <xf numFmtId="166" fontId="65" fillId="0" borderId="0" xfId="82" applyNumberFormat="1" applyFont="1" applyAlignment="1">
      <alignment horizontal="center" vertical="center"/>
    </xf>
    <xf numFmtId="164" fontId="65" fillId="0" borderId="35" xfId="82" applyNumberFormat="1" applyFont="1" applyBorder="1" applyAlignment="1">
      <alignment horizontal="right" vertical="center"/>
    </xf>
    <xf numFmtId="0" fontId="66" fillId="0" borderId="0" xfId="82" applyFont="1" applyAlignment="1">
      <alignment horizontal="center" vertical="center" wrapText="1"/>
    </xf>
    <xf numFmtId="0" fontId="64" fillId="0" borderId="35" xfId="82" applyFont="1" applyBorder="1" applyAlignment="1">
      <alignment vertical="center"/>
    </xf>
    <xf numFmtId="164" fontId="65" fillId="0" borderId="0" xfId="82" applyNumberFormat="1" applyFont="1" applyAlignment="1">
      <alignment horizontal="right" vertical="center"/>
    </xf>
    <xf numFmtId="0" fontId="67" fillId="2" borderId="15" xfId="82" quotePrefix="1" applyFont="1" applyFill="1" applyBorder="1" applyAlignment="1">
      <alignment horizontal="center" vertical="center" wrapText="1"/>
    </xf>
    <xf numFmtId="0" fontId="67" fillId="2" borderId="15" xfId="82" applyFont="1" applyFill="1" applyBorder="1" applyAlignment="1">
      <alignment horizontal="center" vertical="center" wrapText="1"/>
    </xf>
    <xf numFmtId="0" fontId="68" fillId="2" borderId="15" xfId="82" applyFont="1" applyFill="1" applyBorder="1" applyAlignment="1">
      <alignment horizontal="center" vertical="center" wrapText="1"/>
    </xf>
    <xf numFmtId="0" fontId="67" fillId="0" borderId="15" xfId="82" applyFont="1" applyBorder="1" applyAlignment="1">
      <alignment horizontal="center" vertical="center" wrapText="1"/>
    </xf>
    <xf numFmtId="0" fontId="68" fillId="0" borderId="15" xfId="82" applyFont="1" applyBorder="1" applyAlignment="1">
      <alignment horizontal="center" vertical="center" wrapText="1"/>
    </xf>
    <xf numFmtId="0" fontId="68" fillId="0" borderId="17" xfId="82" applyFont="1" applyBorder="1" applyAlignment="1" applyProtection="1">
      <alignment horizontal="center" vertical="center" wrapText="1"/>
      <protection locked="0"/>
    </xf>
    <xf numFmtId="0" fontId="67" fillId="0" borderId="17" xfId="82" applyFont="1" applyBorder="1" applyAlignment="1">
      <alignment horizontal="center" vertical="center" wrapText="1"/>
    </xf>
    <xf numFmtId="0" fontId="69" fillId="0" borderId="17" xfId="82" applyFont="1" applyBorder="1" applyAlignment="1">
      <alignment horizontal="center" vertical="center" wrapText="1"/>
    </xf>
    <xf numFmtId="0" fontId="68" fillId="2" borderId="16" xfId="82" applyFont="1" applyFill="1" applyBorder="1" applyAlignment="1">
      <alignment horizontal="center" vertical="center" wrapText="1"/>
    </xf>
    <xf numFmtId="0" fontId="67" fillId="2" borderId="16" xfId="82" applyFont="1" applyFill="1" applyBorder="1" applyAlignment="1">
      <alignment horizontal="center" vertical="center" wrapText="1"/>
    </xf>
    <xf numFmtId="0" fontId="67" fillId="2" borderId="16" xfId="82" quotePrefix="1" applyFont="1" applyFill="1" applyBorder="1" applyAlignment="1">
      <alignment horizontal="center" vertical="center" wrapText="1"/>
    </xf>
    <xf numFmtId="0" fontId="70" fillId="2" borderId="16" xfId="82" applyFont="1" applyFill="1" applyBorder="1" applyAlignment="1">
      <alignment horizontal="center" vertical="center" wrapText="1"/>
    </xf>
    <xf numFmtId="0" fontId="67" fillId="0" borderId="15" xfId="82" quotePrefix="1" applyFont="1" applyBorder="1" applyAlignment="1">
      <alignment horizontal="center" vertical="center" wrapText="1"/>
    </xf>
    <xf numFmtId="0" fontId="67" fillId="0" borderId="17" xfId="82" quotePrefix="1" applyFont="1" applyBorder="1" applyAlignment="1">
      <alignment horizontal="center" vertical="center" wrapText="1"/>
    </xf>
    <xf numFmtId="0" fontId="68" fillId="0" borderId="17" xfId="82" applyFont="1" applyBorder="1" applyAlignment="1">
      <alignment horizontal="center" vertical="center" wrapText="1"/>
    </xf>
    <xf numFmtId="0" fontId="67" fillId="0" borderId="19" xfId="82" applyFont="1" applyBorder="1" applyAlignment="1">
      <alignment horizontal="center" vertical="center" wrapText="1"/>
    </xf>
    <xf numFmtId="0" fontId="71" fillId="0" borderId="15" xfId="82" applyFont="1" applyBorder="1" applyAlignment="1">
      <alignment horizontal="center" vertical="center" wrapText="1"/>
    </xf>
    <xf numFmtId="0" fontId="71" fillId="0" borderId="27" xfId="82" applyFont="1" applyBorder="1" applyAlignment="1">
      <alignment horizontal="center" vertical="center" wrapText="1"/>
    </xf>
    <xf numFmtId="0" fontId="67" fillId="0" borderId="27" xfId="82" applyFont="1" applyBorder="1" applyAlignment="1">
      <alignment horizontal="center" vertical="center" wrapText="1"/>
    </xf>
    <xf numFmtId="0" fontId="72" fillId="0" borderId="27" xfId="82" applyFont="1" applyBorder="1" applyAlignment="1">
      <alignment horizontal="center" vertical="center" wrapText="1"/>
    </xf>
    <xf numFmtId="0" fontId="67" fillId="2" borderId="19" xfId="82" applyFont="1" applyFill="1" applyBorder="1" applyAlignment="1">
      <alignment horizontal="center" vertical="center" wrapText="1"/>
    </xf>
    <xf numFmtId="0" fontId="68" fillId="2" borderId="18" xfId="82" applyFont="1" applyFill="1" applyBorder="1" applyAlignment="1">
      <alignment horizontal="center" vertical="center" wrapText="1"/>
    </xf>
    <xf numFmtId="0" fontId="67" fillId="2" borderId="18" xfId="82" applyFont="1" applyFill="1" applyBorder="1" applyAlignment="1">
      <alignment horizontal="center" vertical="center" wrapText="1"/>
    </xf>
    <xf numFmtId="0" fontId="67" fillId="2" borderId="29" xfId="82" quotePrefix="1" applyFont="1" applyFill="1" applyBorder="1" applyAlignment="1">
      <alignment horizontal="center" vertical="center" wrapText="1"/>
    </xf>
    <xf numFmtId="0" fontId="68" fillId="0" borderId="19" xfId="82" applyFont="1" applyBorder="1" applyAlignment="1">
      <alignment horizontal="center" vertical="center" wrapText="1"/>
    </xf>
    <xf numFmtId="0" fontId="68" fillId="0" borderId="17" xfId="82" quotePrefix="1" applyFont="1" applyBorder="1" applyAlignment="1">
      <alignment horizontal="center" vertical="center" wrapText="1"/>
    </xf>
    <xf numFmtId="0" fontId="74" fillId="0" borderId="30" xfId="0" applyFont="1" applyBorder="1" applyAlignment="1">
      <alignment horizontal="center" vertical="center" wrapText="1"/>
    </xf>
    <xf numFmtId="0" fontId="75" fillId="0" borderId="0" xfId="82" applyFont="1" applyAlignment="1">
      <alignment vertical="center"/>
    </xf>
    <xf numFmtId="0" fontId="75" fillId="0" borderId="31" xfId="82" applyFont="1" applyBorder="1" applyAlignment="1">
      <alignment vertical="center"/>
    </xf>
    <xf numFmtId="0" fontId="75" fillId="0" borderId="32" xfId="82" applyFont="1" applyBorder="1" applyAlignment="1">
      <alignment vertical="center"/>
    </xf>
    <xf numFmtId="0" fontId="76" fillId="0" borderId="32" xfId="82" applyFont="1" applyBorder="1" applyAlignment="1" applyProtection="1">
      <alignment horizontal="center" vertical="center"/>
      <protection locked="0"/>
    </xf>
    <xf numFmtId="0" fontId="76" fillId="0" borderId="33" xfId="82" applyFont="1" applyBorder="1" applyAlignment="1" applyProtection="1">
      <alignment horizontal="center" vertical="center"/>
      <protection locked="0"/>
    </xf>
    <xf numFmtId="0" fontId="77" fillId="0" borderId="0" xfId="82" applyFont="1" applyAlignment="1">
      <alignment horizontal="center" vertical="center" wrapText="1"/>
    </xf>
    <xf numFmtId="0" fontId="75" fillId="0" borderId="33" xfId="82" applyFont="1" applyBorder="1" applyAlignment="1">
      <alignment vertical="center"/>
    </xf>
    <xf numFmtId="0" fontId="64" fillId="0" borderId="0" xfId="82" applyFont="1"/>
    <xf numFmtId="0" fontId="66" fillId="0" borderId="0" xfId="82" applyFont="1" applyAlignment="1">
      <alignment horizontal="center" wrapText="1"/>
    </xf>
    <xf numFmtId="0" fontId="78" fillId="0" borderId="0" xfId="82" applyFont="1" applyAlignment="1">
      <alignment horizontal="center" wrapText="1"/>
    </xf>
    <xf numFmtId="49" fontId="79" fillId="0" borderId="0" xfId="82" applyNumberFormat="1" applyFont="1" applyAlignment="1">
      <alignment horizontal="center" vertical="top"/>
    </xf>
    <xf numFmtId="0" fontId="64" fillId="0" borderId="0" xfId="0" applyFont="1"/>
    <xf numFmtId="0" fontId="78" fillId="0" borderId="0" xfId="82" applyFont="1"/>
    <xf numFmtId="0" fontId="80" fillId="0" borderId="0" xfId="82" applyFont="1" applyAlignment="1">
      <alignment horizontal="center" vertical="center" wrapText="1"/>
    </xf>
    <xf numFmtId="0" fontId="81" fillId="0" borderId="0" xfId="82" applyFont="1" applyAlignment="1">
      <alignment horizontal="center" wrapText="1"/>
    </xf>
    <xf numFmtId="0" fontId="82" fillId="0" borderId="0" xfId="82" applyFont="1"/>
    <xf numFmtId="0" fontId="83" fillId="0" borderId="0" xfId="82" applyFont="1" applyAlignment="1">
      <alignment horizontal="center" wrapText="1"/>
    </xf>
    <xf numFmtId="0" fontId="84" fillId="0" borderId="16" xfId="82" applyFont="1" applyBorder="1" applyAlignment="1">
      <alignment horizontal="center" vertical="center" wrapText="1"/>
    </xf>
    <xf numFmtId="0" fontId="85" fillId="0" borderId="30" xfId="0" applyFont="1" applyBorder="1" applyAlignment="1">
      <alignment horizontal="center" vertical="center"/>
    </xf>
    <xf numFmtId="0" fontId="67" fillId="5" borderId="17" xfId="82" applyFont="1" applyFill="1" applyBorder="1" applyAlignment="1">
      <alignment horizontal="center" vertical="center" wrapText="1"/>
    </xf>
    <xf numFmtId="0" fontId="67" fillId="5" borderId="16" xfId="82" applyFont="1" applyFill="1" applyBorder="1" applyAlignment="1">
      <alignment horizontal="center" vertical="center" wrapText="1"/>
    </xf>
    <xf numFmtId="0" fontId="67" fillId="5" borderId="15" xfId="82" applyFont="1" applyFill="1" applyBorder="1" applyAlignment="1">
      <alignment horizontal="center" vertical="center" wrapText="1"/>
    </xf>
    <xf numFmtId="0" fontId="70" fillId="5" borderId="16" xfId="82" applyFont="1" applyFill="1" applyBorder="1" applyAlignment="1">
      <alignment horizontal="center" vertical="center" wrapText="1"/>
    </xf>
    <xf numFmtId="0" fontId="67" fillId="5" borderId="29" xfId="82" applyFont="1" applyFill="1" applyBorder="1" applyAlignment="1">
      <alignment horizontal="center" vertical="center" wrapText="1"/>
    </xf>
    <xf numFmtId="0" fontId="54" fillId="0" borderId="16" xfId="82" applyFont="1" applyBorder="1" applyAlignment="1">
      <alignment horizontal="center" vertical="center"/>
    </xf>
    <xf numFmtId="0" fontId="68" fillId="5" borderId="15" xfId="82" applyFont="1" applyFill="1" applyBorder="1" applyAlignment="1">
      <alignment horizontal="center" vertical="center" wrapText="1"/>
    </xf>
    <xf numFmtId="0" fontId="68" fillId="2" borderId="19" xfId="82" applyFont="1" applyFill="1" applyBorder="1" applyAlignment="1">
      <alignment horizontal="center" vertical="center" wrapText="1"/>
    </xf>
    <xf numFmtId="0" fontId="68" fillId="2" borderId="27" xfId="82" applyFont="1" applyFill="1" applyBorder="1" applyAlignment="1">
      <alignment horizontal="center" vertical="center" wrapText="1"/>
    </xf>
    <xf numFmtId="164" fontId="65" fillId="0" borderId="0" xfId="82" applyNumberFormat="1" applyFont="1" applyAlignment="1">
      <alignment horizontal="center" vertical="center"/>
    </xf>
    <xf numFmtId="0" fontId="84" fillId="0" borderId="15" xfId="82" applyFont="1" applyBorder="1" applyAlignment="1">
      <alignment horizontal="center" vertical="center" textRotation="90" wrapText="1"/>
    </xf>
    <xf numFmtId="0" fontId="84" fillId="0" borderId="17" xfId="82" applyFont="1" applyBorder="1" applyAlignment="1">
      <alignment horizontal="center" vertical="center" textRotation="90" wrapText="1"/>
    </xf>
    <xf numFmtId="0" fontId="84" fillId="0" borderId="16" xfId="82" applyFont="1" applyBorder="1" applyAlignment="1">
      <alignment horizontal="center" vertical="center" textRotation="90" wrapText="1"/>
    </xf>
    <xf numFmtId="0" fontId="76" fillId="0" borderId="32" xfId="82" applyFont="1" applyBorder="1" applyAlignment="1" applyProtection="1">
      <alignment horizontal="center" vertical="center"/>
      <protection locked="0"/>
    </xf>
    <xf numFmtId="0" fontId="80" fillId="0" borderId="0" xfId="82" applyFont="1" applyAlignment="1">
      <alignment horizontal="center" vertical="center" wrapText="1"/>
    </xf>
    <xf numFmtId="0" fontId="43" fillId="0" borderId="0" xfId="82" applyFont="1" applyAlignment="1">
      <alignment horizontal="center" wrapText="1"/>
    </xf>
    <xf numFmtId="0" fontId="16" fillId="3" borderId="0" xfId="82" applyFont="1" applyFill="1" applyAlignment="1">
      <alignment horizontal="center" vertical="center"/>
    </xf>
    <xf numFmtId="0" fontId="76" fillId="0" borderId="31" xfId="82" applyFont="1" applyBorder="1" applyAlignment="1" applyProtection="1">
      <alignment horizontal="center" vertical="center"/>
      <protection locked="0"/>
    </xf>
    <xf numFmtId="0" fontId="76" fillId="0" borderId="33" xfId="82" applyFont="1" applyBorder="1" applyAlignment="1" applyProtection="1">
      <alignment horizontal="center" vertical="center"/>
      <protection locked="0"/>
    </xf>
    <xf numFmtId="0" fontId="40" fillId="3" borderId="0" xfId="82" applyFont="1" applyFill="1" applyAlignment="1">
      <alignment horizontal="center" vertical="center"/>
    </xf>
    <xf numFmtId="164" fontId="23" fillId="4" borderId="26" xfId="0" applyNumberFormat="1" applyFont="1" applyFill="1" applyBorder="1" applyAlignment="1">
      <alignment horizontal="center" vertical="center"/>
    </xf>
    <xf numFmtId="0" fontId="63" fillId="0" borderId="21" xfId="0" applyFont="1" applyBorder="1" applyAlignment="1">
      <alignment horizontal="center" vertical="center"/>
    </xf>
    <xf numFmtId="164" fontId="33" fillId="4" borderId="26" xfId="0" applyNumberFormat="1" applyFont="1" applyFill="1" applyBorder="1" applyAlignment="1">
      <alignment horizontal="center" vertical="center"/>
    </xf>
    <xf numFmtId="0" fontId="29" fillId="0" borderId="21" xfId="0" applyFont="1" applyBorder="1" applyAlignment="1">
      <alignment horizontal="center"/>
    </xf>
    <xf numFmtId="164" fontId="28" fillId="4" borderId="26" xfId="0" applyNumberFormat="1" applyFont="1" applyFill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13" fillId="0" borderId="2" xfId="82" applyFont="1" applyBorder="1" applyAlignment="1">
      <alignment horizontal="center" vertical="center" wrapText="1"/>
    </xf>
    <xf numFmtId="0" fontId="7" fillId="0" borderId="0" xfId="82" applyAlignment="1">
      <alignment horizontal="center" vertical="center" wrapText="1"/>
    </xf>
    <xf numFmtId="0" fontId="7" fillId="0" borderId="6" xfId="82" applyBorder="1" applyAlignment="1">
      <alignment horizontal="center" vertical="center" wrapText="1"/>
    </xf>
    <xf numFmtId="0" fontId="7" fillId="0" borderId="2" xfId="82" applyBorder="1" applyAlignment="1">
      <alignment horizontal="center" vertical="center" wrapText="1"/>
    </xf>
    <xf numFmtId="0" fontId="13" fillId="0" borderId="0" xfId="82" applyFont="1" applyAlignment="1">
      <alignment horizontal="center" vertical="center" wrapText="1"/>
    </xf>
    <xf numFmtId="0" fontId="13" fillId="0" borderId="6" xfId="82" applyFont="1" applyBorder="1" applyAlignment="1">
      <alignment horizontal="center" vertical="center" wrapText="1"/>
    </xf>
    <xf numFmtId="0" fontId="7" fillId="0" borderId="22" xfId="82" applyBorder="1" applyAlignment="1">
      <alignment horizontal="center" vertical="center" wrapText="1"/>
    </xf>
    <xf numFmtId="0" fontId="13" fillId="0" borderId="22" xfId="82" applyFont="1" applyBorder="1" applyAlignment="1">
      <alignment horizontal="center" vertical="center" wrapText="1"/>
    </xf>
    <xf numFmtId="0" fontId="7" fillId="0" borderId="2" xfId="82" applyBorder="1" applyAlignment="1">
      <alignment horizontal="left" vertical="center" wrapText="1"/>
    </xf>
    <xf numFmtId="0" fontId="7" fillId="0" borderId="6" xfId="82" applyBorder="1" applyAlignment="1">
      <alignment horizontal="left" vertical="center" wrapText="1"/>
    </xf>
    <xf numFmtId="164" fontId="19" fillId="0" borderId="0" xfId="82" applyNumberFormat="1" applyFont="1" applyAlignment="1">
      <alignment horizontal="center"/>
    </xf>
    <xf numFmtId="0" fontId="20" fillId="0" borderId="0" xfId="82" applyFont="1" applyAlignment="1">
      <alignment horizontal="center" vertical="center"/>
    </xf>
    <xf numFmtId="0" fontId="20" fillId="0" borderId="25" xfId="82" applyFont="1" applyBorder="1" applyAlignment="1">
      <alignment horizontal="center" vertical="center"/>
    </xf>
    <xf numFmtId="0" fontId="35" fillId="0" borderId="14" xfId="82" applyFont="1" applyBorder="1" applyAlignment="1">
      <alignment horizontal="center" vertical="center" wrapText="1"/>
    </xf>
    <xf numFmtId="0" fontId="35" fillId="0" borderId="0" xfId="82" applyFont="1" applyAlignment="1">
      <alignment horizontal="center" vertical="center" wrapText="1"/>
    </xf>
    <xf numFmtId="1" fontId="13" fillId="0" borderId="2" xfId="82" applyNumberFormat="1" applyFont="1" applyBorder="1" applyAlignment="1">
      <alignment horizontal="center" vertical="center" wrapText="1"/>
    </xf>
    <xf numFmtId="0" fontId="85" fillId="0" borderId="30" xfId="0" applyFont="1" applyBorder="1" applyAlignment="1">
      <alignment horizontal="center" vertical="center" wrapText="1"/>
    </xf>
    <xf numFmtId="0" fontId="87" fillId="0" borderId="30" xfId="0" applyFont="1" applyBorder="1" applyAlignment="1">
      <alignment horizontal="center" vertical="center" wrapText="1"/>
    </xf>
  </cellXfs>
  <cellStyles count="94">
    <cellStyle name="Lien hypertexte" xfId="19" builtinId="8" hidden="1"/>
    <cellStyle name="Lien hypertexte" xfId="5" builtinId="8" hidden="1"/>
    <cellStyle name="Lien hypertexte" xfId="3" builtinId="8" hidden="1"/>
    <cellStyle name="Lien hypertexte" xfId="1" builtinId="8" hidden="1"/>
    <cellStyle name="Lien hypertexte" xfId="7" builtinId="8" hidden="1"/>
    <cellStyle name="Lien hypertexte" xfId="13" builtinId="8" hidden="1"/>
    <cellStyle name="Lien hypertexte" xfId="17" builtinId="8" hidden="1"/>
    <cellStyle name="Lien hypertexte" xfId="33" builtinId="8" hidden="1"/>
    <cellStyle name="Lien hypertexte" xfId="35" builtinId="8" hidden="1"/>
    <cellStyle name="Lien hypertexte" xfId="39" builtinId="8" hidden="1"/>
    <cellStyle name="Lien hypertexte" xfId="43" builtinId="8" hidden="1"/>
    <cellStyle name="Lien hypertexte" xfId="47" builtinId="8" hidden="1"/>
    <cellStyle name="Lien hypertexte" xfId="49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53" builtinId="8" hidden="1"/>
    <cellStyle name="Lien hypertexte" xfId="45" builtinId="8" hidden="1"/>
    <cellStyle name="Lien hypertexte" xfId="29" builtinId="8" hidden="1"/>
    <cellStyle name="Lien hypertexte" xfId="21" builtinId="8" hidden="1"/>
    <cellStyle name="Lien hypertexte" xfId="9" builtinId="8" hidden="1"/>
    <cellStyle name="Lien hypertexte" xfId="15" builtinId="8" hidden="1"/>
    <cellStyle name="Lien hypertexte" xfId="11" builtinId="8" hidden="1"/>
    <cellStyle name="Lien hypertexte" xfId="37" builtinId="8" hidden="1"/>
    <cellStyle name="Lien hypertexte" xfId="63" builtinId="8" hidden="1"/>
    <cellStyle name="Lien hypertexte" xfId="51" builtinId="8" hidden="1"/>
    <cellStyle name="Lien hypertexte" xfId="41" builtinId="8" hidden="1"/>
    <cellStyle name="Lien hypertexte" xfId="31" builtinId="8" hidden="1"/>
    <cellStyle name="Lien hypertexte" xfId="73" builtinId="8" hidden="1"/>
    <cellStyle name="Lien hypertexte" xfId="69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65" builtinId="8" hidden="1"/>
    <cellStyle name="Lien hypertexte" xfId="75" builtinId="8" hidden="1"/>
    <cellStyle name="Lien hypertexte" xfId="80" builtinId="8" hidden="1"/>
    <cellStyle name="Lien hypertexte" xfId="71" builtinId="8" hidden="1"/>
    <cellStyle name="Lien hypertexte" xfId="67" builtinId="8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32" builtinId="9" hidden="1"/>
    <cellStyle name="Lien hypertexte visité" xfId="10" builtinId="9" hidden="1"/>
    <cellStyle name="Lien hypertexte visité" xfId="12" builtinId="9" hidden="1"/>
    <cellStyle name="Lien hypertexte visité" xfId="18" builtinId="9" hidden="1"/>
    <cellStyle name="Lien hypertexte visité" xfId="20" builtinId="9" hidden="1"/>
    <cellStyle name="Lien hypertexte visité" xfId="16" builtinId="9" hidden="1"/>
    <cellStyle name="Lien hypertexte visité" xfId="8" builtinId="9" hidden="1"/>
    <cellStyle name="Lien hypertexte visité" xfId="4" builtinId="9" hidden="1"/>
    <cellStyle name="Lien hypertexte visité" xfId="2" builtinId="9" hidden="1"/>
    <cellStyle name="Lien hypertexte visité" xfId="6" builtinId="9" hidden="1"/>
    <cellStyle name="Lien hypertexte visité" xfId="14" builtinId="9" hidden="1"/>
    <cellStyle name="Lien hypertexte visité" xfId="46" builtinId="9" hidden="1"/>
    <cellStyle name="Lien hypertexte visité" xfId="38" builtinId="9" hidden="1"/>
    <cellStyle name="Lien hypertexte visité" xfId="76" builtinId="9" hidden="1"/>
    <cellStyle name="Lien hypertexte visité" xfId="81" builtinId="9" hidden="1"/>
    <cellStyle name="Lien hypertexte visité" xfId="72" builtinId="9" hidden="1"/>
    <cellStyle name="Lien hypertexte visité" xfId="64" builtinId="9" hidden="1"/>
    <cellStyle name="Lien hypertexte visité" xfId="56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4" builtinId="9" hidden="1"/>
    <cellStyle name="Lien hypertexte visité" xfId="36" builtinId="9" hidden="1"/>
    <cellStyle name="Lien hypertexte visité" xfId="48" builtinId="9" hidden="1"/>
    <cellStyle name="Lien hypertexte visité" xfId="60" builtinId="9" hidden="1"/>
    <cellStyle name="Lien hypertexte visité" xfId="62" builtinId="9" hidden="1"/>
    <cellStyle name="Lien hypertexte visité" xfId="66" builtinId="9" hidden="1"/>
    <cellStyle name="Lien hypertexte visité" xfId="70" builtinId="9" hidden="1"/>
    <cellStyle name="Lien hypertexte visité" xfId="74" builtinId="9" hidden="1"/>
    <cellStyle name="Lien hypertexte visité" xfId="68" builtinId="9" hidden="1"/>
    <cellStyle name="Lien hypertexte visité" xfId="54" builtinId="9" hidden="1"/>
    <cellStyle name="Lien hypertexte visité" xfId="58" builtinId="9" hidden="1"/>
    <cellStyle name="Lien hypertexte visité" xfId="52" builtinId="9" hidden="1"/>
    <cellStyle name="Lien hypertexte visité" xfId="50" builtinId="9" hidden="1"/>
    <cellStyle name="Normal" xfId="0" builtinId="0"/>
    <cellStyle name="Normal 2" xfId="77" xr:uid="{00000000-0005-0000-0000-00004F000000}"/>
    <cellStyle name="Normal 2 2" xfId="78" xr:uid="{00000000-0005-0000-0000-000050000000}"/>
    <cellStyle name="Normal 2 3" xfId="82" xr:uid="{00000000-0005-0000-0000-000051000000}"/>
    <cellStyle name="Normal 2 4" xfId="83" xr:uid="{1B5E74DE-FE74-4EC9-8B6B-D1CB1891C038}"/>
    <cellStyle name="Normal 2 4 2" xfId="87" xr:uid="{964FD2A3-3EEE-4660-BE9F-C842D4D8E342}"/>
    <cellStyle name="Normal 2 4 2 2" xfId="93" xr:uid="{AB7F3382-C56A-4BD3-B2DF-70DDA54C4472}"/>
    <cellStyle name="Normal 2 4 3" xfId="85" xr:uid="{9590D1AB-DC90-46C5-B1DB-A75B7D10135F}"/>
    <cellStyle name="Normal 2 4 3 2" xfId="91" xr:uid="{3590FCFD-427E-425B-9171-C51697E6B945}"/>
    <cellStyle name="Normal 2 4 4" xfId="89" xr:uid="{654B0A9D-226B-46C6-8CCE-040C986D1E59}"/>
    <cellStyle name="Normal 2 5" xfId="86" xr:uid="{75DDED10-AE6F-4F47-BB97-4BBE83D4C192}"/>
    <cellStyle name="Normal 2 5 2" xfId="92" xr:uid="{24836578-2377-4C3C-9754-157B0CE433A2}"/>
    <cellStyle name="Normal 2 6" xfId="84" xr:uid="{3BEEBF94-F0E3-4BBF-AA3E-5F2E58A8BCE0}"/>
    <cellStyle name="Normal 2 6 2" xfId="90" xr:uid="{2E4C90BD-B842-41D6-9B95-A76C2E467EA0}"/>
    <cellStyle name="Normal 2 7" xfId="88" xr:uid="{A64EBA0D-483D-43DA-9317-DD36EB0D6334}"/>
    <cellStyle name="Normal 3" xfId="79" xr:uid="{00000000-0005-0000-0000-000052000000}"/>
  </cellStyles>
  <dxfs count="0"/>
  <tableStyles count="0" defaultTableStyle="TableStyleMedium9" defaultPivotStyle="PivotStyleMedium4"/>
  <colors>
    <mruColors>
      <color rgb="FFEDB8AD"/>
      <color rgb="FFDF826F"/>
      <color rgb="FFAD5207"/>
      <color rgb="FFFF00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image" Target="../media/image11.jpeg"/><Relationship Id="rId7" Type="http://schemas.openxmlformats.org/officeDocument/2006/relationships/image" Target="../media/image8.png"/><Relationship Id="rId2" Type="http://schemas.openxmlformats.org/officeDocument/2006/relationships/image" Target="../media/image10.png"/><Relationship Id="rId1" Type="http://schemas.openxmlformats.org/officeDocument/2006/relationships/image" Target="../media/image9.jpeg"/><Relationship Id="rId6" Type="http://schemas.openxmlformats.org/officeDocument/2006/relationships/image" Target="../media/image7.png"/><Relationship Id="rId11" Type="http://schemas.openxmlformats.org/officeDocument/2006/relationships/image" Target="../media/image15.png"/><Relationship Id="rId5" Type="http://schemas.openxmlformats.org/officeDocument/2006/relationships/image" Target="../media/image13.png"/><Relationship Id="rId10" Type="http://schemas.openxmlformats.org/officeDocument/2006/relationships/image" Target="../media/image14.png"/><Relationship Id="rId4" Type="http://schemas.openxmlformats.org/officeDocument/2006/relationships/image" Target="../media/image12.png"/><Relationship Id="rId9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10" Type="http://schemas.openxmlformats.org/officeDocument/2006/relationships/image" Target="../media/image10.png"/><Relationship Id="rId4" Type="http://schemas.openxmlformats.org/officeDocument/2006/relationships/image" Target="../media/image19.jpeg"/><Relationship Id="rId9" Type="http://schemas.openxmlformats.org/officeDocument/2006/relationships/image" Target="../media/image2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10" Type="http://schemas.openxmlformats.org/officeDocument/2006/relationships/image" Target="../media/image10.png"/><Relationship Id="rId4" Type="http://schemas.openxmlformats.org/officeDocument/2006/relationships/image" Target="../media/image20.jpeg"/><Relationship Id="rId9" Type="http://schemas.openxmlformats.org/officeDocument/2006/relationships/image" Target="../media/image1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10" Type="http://schemas.openxmlformats.org/officeDocument/2006/relationships/image" Target="../media/image10.png"/><Relationship Id="rId4" Type="http://schemas.openxmlformats.org/officeDocument/2006/relationships/image" Target="../media/image20.jpeg"/><Relationship Id="rId9" Type="http://schemas.openxmlformats.org/officeDocument/2006/relationships/image" Target="../media/image16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10" Type="http://schemas.openxmlformats.org/officeDocument/2006/relationships/image" Target="../media/image10.png"/><Relationship Id="rId4" Type="http://schemas.openxmlformats.org/officeDocument/2006/relationships/image" Target="../media/image20.jpeg"/><Relationship Id="rId9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146649</xdr:colOff>
      <xdr:row>38</xdr:row>
      <xdr:rowOff>146650</xdr:rowOff>
    </xdr:from>
    <xdr:to>
      <xdr:col>1</xdr:col>
      <xdr:colOff>879894</xdr:colOff>
      <xdr:row>43</xdr:row>
      <xdr:rowOff>15557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FB4F1D5-16FE-4A41-947B-C6A8365C57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890" t="31703" r="52730" b="32150"/>
        <a:stretch/>
      </xdr:blipFill>
      <xdr:spPr>
        <a:xfrm>
          <a:off x="1147313" y="6650967"/>
          <a:ext cx="733245" cy="731548"/>
        </a:xfrm>
        <a:prstGeom prst="rect">
          <a:avLst/>
        </a:prstGeom>
      </xdr:spPr>
    </xdr:pic>
    <xdr:clientData/>
  </xdr:twoCellAnchor>
  <xdr:twoCellAnchor editAs="oneCell">
    <xdr:from>
      <xdr:col>1</xdr:col>
      <xdr:colOff>172528</xdr:colOff>
      <xdr:row>26</xdr:row>
      <xdr:rowOff>69010</xdr:rowOff>
    </xdr:from>
    <xdr:to>
      <xdr:col>1</xdr:col>
      <xdr:colOff>914400</xdr:colOff>
      <xdr:row>30</xdr:row>
      <xdr:rowOff>125648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C5A6C97-D6E4-4795-B478-8D4CDBD77B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868" t="2868" r="2493" b="2970"/>
        <a:stretch/>
      </xdr:blipFill>
      <xdr:spPr>
        <a:xfrm>
          <a:off x="1173192" y="4520240"/>
          <a:ext cx="741872" cy="7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120771</xdr:colOff>
      <xdr:row>13</xdr:row>
      <xdr:rowOff>25881</xdr:rowOff>
    </xdr:from>
    <xdr:to>
      <xdr:col>1</xdr:col>
      <xdr:colOff>923027</xdr:colOff>
      <xdr:row>17</xdr:row>
      <xdr:rowOff>138024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47E6FFC-B4C0-43DD-BDCD-2DD2795B62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282" t="7874" r="8912" b="7086"/>
        <a:stretch/>
      </xdr:blipFill>
      <xdr:spPr>
        <a:xfrm>
          <a:off x="1121435" y="2242870"/>
          <a:ext cx="802256" cy="802256"/>
        </a:xfrm>
        <a:prstGeom prst="rect">
          <a:avLst/>
        </a:prstGeom>
      </xdr:spPr>
    </xdr:pic>
    <xdr:clientData/>
  </xdr:twoCellAnchor>
  <xdr:twoCellAnchor editAs="oneCell">
    <xdr:from>
      <xdr:col>1</xdr:col>
      <xdr:colOff>43133</xdr:colOff>
      <xdr:row>1</xdr:row>
      <xdr:rowOff>17254</xdr:rowOff>
    </xdr:from>
    <xdr:to>
      <xdr:col>1</xdr:col>
      <xdr:colOff>957533</xdr:colOff>
      <xdr:row>6</xdr:row>
      <xdr:rowOff>29729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2324D37-ACB0-482E-BE5E-45E966F613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6348" t="9198" r="6197" b="8490"/>
        <a:stretch/>
      </xdr:blipFill>
      <xdr:spPr>
        <a:xfrm>
          <a:off x="1043797" y="181156"/>
          <a:ext cx="914400" cy="857864"/>
        </a:xfrm>
        <a:prstGeom prst="rect">
          <a:avLst/>
        </a:prstGeom>
      </xdr:spPr>
    </xdr:pic>
    <xdr:clientData/>
  </xdr:twoCellAnchor>
  <xdr:twoCellAnchor editAs="oneCell">
    <xdr:from>
      <xdr:col>1</xdr:col>
      <xdr:colOff>69013</xdr:colOff>
      <xdr:row>7</xdr:row>
      <xdr:rowOff>34505</xdr:rowOff>
    </xdr:from>
    <xdr:to>
      <xdr:col>1</xdr:col>
      <xdr:colOff>919557</xdr:colOff>
      <xdr:row>11</xdr:row>
      <xdr:rowOff>138023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1B8D4F0-478E-408D-B8D6-F5F98F9F3A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9182" t="10159" r="5656" b="10159"/>
        <a:stretch/>
      </xdr:blipFill>
      <xdr:spPr>
        <a:xfrm>
          <a:off x="1069677" y="1216324"/>
          <a:ext cx="850544" cy="793631"/>
        </a:xfrm>
        <a:prstGeom prst="rect">
          <a:avLst/>
        </a:prstGeom>
      </xdr:spPr>
    </xdr:pic>
    <xdr:clientData/>
  </xdr:twoCellAnchor>
  <xdr:twoCellAnchor editAs="oneCell">
    <xdr:from>
      <xdr:col>1</xdr:col>
      <xdr:colOff>161745</xdr:colOff>
      <xdr:row>45</xdr:row>
      <xdr:rowOff>32349</xdr:rowOff>
    </xdr:from>
    <xdr:to>
      <xdr:col>1</xdr:col>
      <xdr:colOff>894990</xdr:colOff>
      <xdr:row>49</xdr:row>
      <xdr:rowOff>75480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DE7E371-355F-44E4-BC6B-8D009FCEC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62409" y="7744364"/>
          <a:ext cx="733245" cy="733244"/>
        </a:xfrm>
        <a:prstGeom prst="rect">
          <a:avLst/>
        </a:prstGeom>
      </xdr:spPr>
    </xdr:pic>
    <xdr:clientData/>
  </xdr:twoCellAnchor>
  <xdr:oneCellAnchor>
    <xdr:from>
      <xdr:col>1</xdr:col>
      <xdr:colOff>172530</xdr:colOff>
      <xdr:row>20</xdr:row>
      <xdr:rowOff>53913</xdr:rowOff>
    </xdr:from>
    <xdr:ext cx="744026" cy="734299"/>
    <xdr:pic>
      <xdr:nvPicPr>
        <xdr:cNvPr id="8" name="Image 7">
          <a:extLst>
            <a:ext uri="{FF2B5EF4-FFF2-40B4-BE49-F238E27FC236}">
              <a16:creationId xmlns:a16="http://schemas.microsoft.com/office/drawing/2014/main" id="{0B1B00FE-5840-4BE2-96A9-BC7435A48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73194" y="3478600"/>
          <a:ext cx="744026" cy="734299"/>
        </a:xfrm>
        <a:prstGeom prst="rect">
          <a:avLst/>
        </a:prstGeom>
      </xdr:spPr>
    </xdr:pic>
    <xdr:clientData/>
  </xdr:oneCellAnchor>
  <xdr:oneCellAnchor>
    <xdr:from>
      <xdr:col>1</xdr:col>
      <xdr:colOff>204877</xdr:colOff>
      <xdr:row>32</xdr:row>
      <xdr:rowOff>118614</xdr:rowOff>
    </xdr:from>
    <xdr:ext cx="733245" cy="720222"/>
    <xdr:pic>
      <xdr:nvPicPr>
        <xdr:cNvPr id="9" name="Image 8">
          <a:extLst>
            <a:ext uri="{FF2B5EF4-FFF2-40B4-BE49-F238E27FC236}">
              <a16:creationId xmlns:a16="http://schemas.microsoft.com/office/drawing/2014/main" id="{A889F398-60F5-48E4-ABE4-08757F2DF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05541" y="5596388"/>
          <a:ext cx="733245" cy="72022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972268</xdr:colOff>
      <xdr:row>26</xdr:row>
      <xdr:rowOff>69191</xdr:rowOff>
    </xdr:from>
    <xdr:to>
      <xdr:col>0</xdr:col>
      <xdr:colOff>1655267</xdr:colOff>
      <xdr:row>28</xdr:row>
      <xdr:rowOff>4599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2268" y="18874776"/>
          <a:ext cx="682999" cy="697409"/>
        </a:xfrm>
        <a:prstGeom prst="rect">
          <a:avLst/>
        </a:prstGeom>
      </xdr:spPr>
    </xdr:pic>
    <xdr:clientData/>
  </xdr:twoCellAnchor>
  <xdr:oneCellAnchor>
    <xdr:from>
      <xdr:col>12</xdr:col>
      <xdr:colOff>907570</xdr:colOff>
      <xdr:row>26</xdr:row>
      <xdr:rowOff>112323</xdr:rowOff>
    </xdr:from>
    <xdr:ext cx="678806" cy="702502"/>
    <xdr:pic>
      <xdr:nvPicPr>
        <xdr:cNvPr id="173" name="Image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714155" y="18745381"/>
          <a:ext cx="678806" cy="702502"/>
        </a:xfrm>
        <a:prstGeom prst="rect">
          <a:avLst/>
        </a:prstGeom>
      </xdr:spPr>
    </xdr:pic>
    <xdr:clientData/>
  </xdr:oneCellAnchor>
  <xdr:oneCellAnchor>
    <xdr:from>
      <xdr:col>24</xdr:col>
      <xdr:colOff>756608</xdr:colOff>
      <xdr:row>26</xdr:row>
      <xdr:rowOff>133890</xdr:rowOff>
    </xdr:from>
    <xdr:ext cx="678806" cy="702502"/>
    <xdr:pic>
      <xdr:nvPicPr>
        <xdr:cNvPr id="117" name="Image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12911" y="18766948"/>
          <a:ext cx="678806" cy="702502"/>
        </a:xfrm>
        <a:prstGeom prst="rect">
          <a:avLst/>
        </a:prstGeom>
      </xdr:spPr>
    </xdr:pic>
    <xdr:clientData/>
  </xdr:oneCellAnchor>
  <xdr:oneCellAnchor>
    <xdr:from>
      <xdr:col>36</xdr:col>
      <xdr:colOff>900382</xdr:colOff>
      <xdr:row>26</xdr:row>
      <xdr:rowOff>105135</xdr:rowOff>
    </xdr:from>
    <xdr:ext cx="678806" cy="702502"/>
    <xdr:pic>
      <xdr:nvPicPr>
        <xdr:cNvPr id="145" name="Image 144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327325" y="18680682"/>
          <a:ext cx="678806" cy="702502"/>
        </a:xfrm>
        <a:prstGeom prst="rect">
          <a:avLst/>
        </a:prstGeom>
      </xdr:spPr>
    </xdr:pic>
    <xdr:clientData/>
  </xdr:oneCellAnchor>
  <xdr:oneCellAnchor>
    <xdr:from>
      <xdr:col>48</xdr:col>
      <xdr:colOff>929136</xdr:colOff>
      <xdr:row>26</xdr:row>
      <xdr:rowOff>105135</xdr:rowOff>
    </xdr:from>
    <xdr:ext cx="678806" cy="702502"/>
    <xdr:pic>
      <xdr:nvPicPr>
        <xdr:cNvPr id="209" name="Image 208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84229" y="18680682"/>
          <a:ext cx="678806" cy="702502"/>
        </a:xfrm>
        <a:prstGeom prst="rect">
          <a:avLst/>
        </a:prstGeom>
      </xdr:spPr>
    </xdr:pic>
    <xdr:clientData/>
  </xdr:oneCellAnchor>
  <xdr:twoCellAnchor editAs="oneCell">
    <xdr:from>
      <xdr:col>36</xdr:col>
      <xdr:colOff>237227</xdr:colOff>
      <xdr:row>1</xdr:row>
      <xdr:rowOff>107827</xdr:rowOff>
    </xdr:from>
    <xdr:to>
      <xdr:col>37</xdr:col>
      <xdr:colOff>7678</xdr:colOff>
      <xdr:row>4</xdr:row>
      <xdr:rowOff>45576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C0B2D870-42F8-4C22-8A44-A17D582BB8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80743247" y="452885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24</xdr:col>
      <xdr:colOff>215660</xdr:colOff>
      <xdr:row>1</xdr:row>
      <xdr:rowOff>129395</xdr:rowOff>
    </xdr:from>
    <xdr:to>
      <xdr:col>25</xdr:col>
      <xdr:colOff>12782</xdr:colOff>
      <xdr:row>4</xdr:row>
      <xdr:rowOff>67144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id="{76F933E9-6BC6-4BBD-ABA5-A391B4ED5B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53871963" y="474453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12</xdr:col>
      <xdr:colOff>194094</xdr:colOff>
      <xdr:row>0</xdr:row>
      <xdr:rowOff>345055</xdr:rowOff>
    </xdr:from>
    <xdr:to>
      <xdr:col>12</xdr:col>
      <xdr:colOff>1860232</xdr:colOff>
      <xdr:row>2</xdr:row>
      <xdr:rowOff>503015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39E5EFF7-4163-41E1-88D8-708C44EC8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27000679" y="345055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0</xdr:col>
      <xdr:colOff>115020</xdr:colOff>
      <xdr:row>1</xdr:row>
      <xdr:rowOff>194092</xdr:rowOff>
    </xdr:from>
    <xdr:to>
      <xdr:col>0</xdr:col>
      <xdr:colOff>1781158</xdr:colOff>
      <xdr:row>4</xdr:row>
      <xdr:rowOff>148614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id="{FD6A4EFF-B256-4FB6-BAB4-DEFD222B48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115020" y="539149"/>
          <a:ext cx="1666138" cy="1718863"/>
        </a:xfrm>
        <a:prstGeom prst="rect">
          <a:avLst/>
        </a:prstGeom>
      </xdr:spPr>
    </xdr:pic>
    <xdr:clientData/>
  </xdr:twoCellAnchor>
  <xdr:twoCellAnchor editAs="oneCell">
    <xdr:from>
      <xdr:col>11</xdr:col>
      <xdr:colOff>460077</xdr:colOff>
      <xdr:row>11</xdr:row>
      <xdr:rowOff>230036</xdr:rowOff>
    </xdr:from>
    <xdr:to>
      <xdr:col>11</xdr:col>
      <xdr:colOff>1546641</xdr:colOff>
      <xdr:row>11</xdr:row>
      <xdr:rowOff>1236451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4903897-BD05-42CF-B804-3BCB2D098E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7582417" y="7159923"/>
          <a:ext cx="1086564" cy="1006415"/>
        </a:xfrm>
        <a:prstGeom prst="rect">
          <a:avLst/>
        </a:prstGeom>
      </xdr:spPr>
    </xdr:pic>
    <xdr:clientData/>
  </xdr:twoCellAnchor>
  <xdr:twoCellAnchor editAs="oneCell">
    <xdr:from>
      <xdr:col>11</xdr:col>
      <xdr:colOff>402567</xdr:colOff>
      <xdr:row>9</xdr:row>
      <xdr:rowOff>1121435</xdr:rowOff>
    </xdr:from>
    <xdr:to>
      <xdr:col>11</xdr:col>
      <xdr:colOff>1466490</xdr:colOff>
      <xdr:row>10</xdr:row>
      <xdr:rowOff>559207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E995EFA-5025-4CB5-B6CD-A29150EB09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7524907" y="4888302"/>
          <a:ext cx="1063923" cy="1019285"/>
        </a:xfrm>
        <a:prstGeom prst="rect">
          <a:avLst/>
        </a:prstGeom>
      </xdr:spPr>
    </xdr:pic>
    <xdr:clientData/>
  </xdr:twoCellAnchor>
  <xdr:twoCellAnchor editAs="oneCell">
    <xdr:from>
      <xdr:col>11</xdr:col>
      <xdr:colOff>402565</xdr:colOff>
      <xdr:row>12</xdr:row>
      <xdr:rowOff>1523997</xdr:rowOff>
    </xdr:from>
    <xdr:to>
      <xdr:col>11</xdr:col>
      <xdr:colOff>1639018</xdr:colOff>
      <xdr:row>13</xdr:row>
      <xdr:rowOff>1024808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BE82119-BD92-446A-9FF7-BDBF4922B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7524905" y="10035394"/>
          <a:ext cx="1236453" cy="1082321"/>
        </a:xfrm>
        <a:prstGeom prst="rect">
          <a:avLst/>
        </a:prstGeom>
      </xdr:spPr>
    </xdr:pic>
    <xdr:clientData/>
  </xdr:twoCellAnchor>
  <xdr:twoCellAnchor editAs="oneCell">
    <xdr:from>
      <xdr:col>11</xdr:col>
      <xdr:colOff>517585</xdr:colOff>
      <xdr:row>14</xdr:row>
      <xdr:rowOff>747623</xdr:rowOff>
    </xdr:from>
    <xdr:to>
      <xdr:col>11</xdr:col>
      <xdr:colOff>1581509</xdr:colOff>
      <xdr:row>15</xdr:row>
      <xdr:rowOff>396920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5CC24AC-EE68-4602-9B12-194FC95B42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7639925" y="1262332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11</xdr:col>
      <xdr:colOff>575094</xdr:colOff>
      <xdr:row>15</xdr:row>
      <xdr:rowOff>1150190</xdr:rowOff>
    </xdr:from>
    <xdr:to>
      <xdr:col>11</xdr:col>
      <xdr:colOff>1482826</xdr:colOff>
      <xdr:row>16</xdr:row>
      <xdr:rowOff>7949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0055CE7-D3CD-4057-A93A-87A0C1690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37697434" y="14434870"/>
          <a:ext cx="907732" cy="667865"/>
        </a:xfrm>
        <a:prstGeom prst="rect">
          <a:avLst/>
        </a:prstGeom>
      </xdr:spPr>
    </xdr:pic>
    <xdr:clientData/>
  </xdr:twoCellAnchor>
  <xdr:twoCellAnchor editAs="oneCell">
    <xdr:from>
      <xdr:col>11</xdr:col>
      <xdr:colOff>603849</xdr:colOff>
      <xdr:row>17</xdr:row>
      <xdr:rowOff>143774</xdr:rowOff>
    </xdr:from>
    <xdr:to>
      <xdr:col>11</xdr:col>
      <xdr:colOff>1484609</xdr:colOff>
      <xdr:row>17</xdr:row>
      <xdr:rowOff>1216474</xdr:rowOff>
    </xdr:to>
    <xdr:pic>
      <xdr:nvPicPr>
        <xdr:cNvPr id="8" name="Picture 2" descr="Les labels RUP - Logis Teamedia">
          <a:extLst>
            <a:ext uri="{FF2B5EF4-FFF2-40B4-BE49-F238E27FC236}">
              <a16:creationId xmlns:a16="http://schemas.microsoft.com/office/drawing/2014/main" id="{5C2D6F27-CD6E-42C9-A040-5C43601A5E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37726189" y="16591471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632604</xdr:colOff>
      <xdr:row>18</xdr:row>
      <xdr:rowOff>1150189</xdr:rowOff>
    </xdr:from>
    <xdr:to>
      <xdr:col>11</xdr:col>
      <xdr:colOff>1610264</xdr:colOff>
      <xdr:row>19</xdr:row>
      <xdr:rowOff>546339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C48F18E-1D74-482C-8528-1783894B5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754944" y="1917939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11</xdr:col>
      <xdr:colOff>575096</xdr:colOff>
      <xdr:row>20</xdr:row>
      <xdr:rowOff>86264</xdr:rowOff>
    </xdr:from>
    <xdr:to>
      <xdr:col>11</xdr:col>
      <xdr:colOff>1495246</xdr:colOff>
      <xdr:row>20</xdr:row>
      <xdr:rowOff>1007247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E46D48-255C-4380-93AE-3FAE468EC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697436" y="21681057"/>
          <a:ext cx="920150" cy="920983"/>
        </a:xfrm>
        <a:prstGeom prst="rect">
          <a:avLst/>
        </a:prstGeom>
      </xdr:spPr>
    </xdr:pic>
    <xdr:clientData/>
  </xdr:twoCellAnchor>
  <xdr:twoCellAnchor editAs="oneCell">
    <xdr:from>
      <xdr:col>11</xdr:col>
      <xdr:colOff>546339</xdr:colOff>
      <xdr:row>21</xdr:row>
      <xdr:rowOff>402566</xdr:rowOff>
    </xdr:from>
    <xdr:to>
      <xdr:col>11</xdr:col>
      <xdr:colOff>1619994</xdr:colOff>
      <xdr:row>21</xdr:row>
      <xdr:rowOff>1473736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E3CF258-9CCE-430F-A4E0-5B8F5DBF48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37668679" y="23176303"/>
          <a:ext cx="1073655" cy="1071170"/>
        </a:xfrm>
        <a:prstGeom prst="rect">
          <a:avLst/>
        </a:prstGeom>
      </xdr:spPr>
    </xdr:pic>
    <xdr:clientData/>
  </xdr:twoCellAnchor>
  <xdr:twoCellAnchor editAs="oneCell">
    <xdr:from>
      <xdr:col>11</xdr:col>
      <xdr:colOff>517585</xdr:colOff>
      <xdr:row>22</xdr:row>
      <xdr:rowOff>1063921</xdr:rowOff>
    </xdr:from>
    <xdr:to>
      <xdr:col>11</xdr:col>
      <xdr:colOff>1591240</xdr:colOff>
      <xdr:row>23</xdr:row>
      <xdr:rowOff>547522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9D27353-EE35-4576-A4A1-5245FF3E0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68" t="2868" r="2493" b="2970"/>
        <a:stretch/>
      </xdr:blipFill>
      <xdr:spPr>
        <a:xfrm>
          <a:off x="37639925" y="25419168"/>
          <a:ext cx="1073655" cy="1065111"/>
        </a:xfrm>
        <a:prstGeom prst="rect">
          <a:avLst/>
        </a:prstGeom>
      </xdr:spPr>
    </xdr:pic>
    <xdr:clientData/>
  </xdr:twoCellAnchor>
  <xdr:oneCellAnchor>
    <xdr:from>
      <xdr:col>23</xdr:col>
      <xdr:colOff>460077</xdr:colOff>
      <xdr:row>11</xdr:row>
      <xdr:rowOff>230036</xdr:rowOff>
    </xdr:from>
    <xdr:ext cx="1086564" cy="1006415"/>
    <xdr:pic>
      <xdr:nvPicPr>
        <xdr:cNvPr id="13" name="Image 12">
          <a:extLst>
            <a:ext uri="{FF2B5EF4-FFF2-40B4-BE49-F238E27FC236}">
              <a16:creationId xmlns:a16="http://schemas.microsoft.com/office/drawing/2014/main" id="{BD2F7345-EA27-4A65-A066-C9750267CE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7582417" y="7159923"/>
          <a:ext cx="1086564" cy="1006415"/>
        </a:xfrm>
        <a:prstGeom prst="rect">
          <a:avLst/>
        </a:prstGeom>
      </xdr:spPr>
    </xdr:pic>
    <xdr:clientData/>
  </xdr:oneCellAnchor>
  <xdr:oneCellAnchor>
    <xdr:from>
      <xdr:col>23</xdr:col>
      <xdr:colOff>402567</xdr:colOff>
      <xdr:row>9</xdr:row>
      <xdr:rowOff>1121435</xdr:rowOff>
    </xdr:from>
    <xdr:ext cx="1063923" cy="1019285"/>
    <xdr:pic>
      <xdr:nvPicPr>
        <xdr:cNvPr id="14" name="Image 13">
          <a:extLst>
            <a:ext uri="{FF2B5EF4-FFF2-40B4-BE49-F238E27FC236}">
              <a16:creationId xmlns:a16="http://schemas.microsoft.com/office/drawing/2014/main" id="{6991C544-93A6-40E0-B069-21ED7F4BE0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7524907" y="4888302"/>
          <a:ext cx="1063923" cy="1019285"/>
        </a:xfrm>
        <a:prstGeom prst="rect">
          <a:avLst/>
        </a:prstGeom>
      </xdr:spPr>
    </xdr:pic>
    <xdr:clientData/>
  </xdr:oneCellAnchor>
  <xdr:oneCellAnchor>
    <xdr:from>
      <xdr:col>23</xdr:col>
      <xdr:colOff>402565</xdr:colOff>
      <xdr:row>12</xdr:row>
      <xdr:rowOff>1523997</xdr:rowOff>
    </xdr:from>
    <xdr:ext cx="1236453" cy="1082321"/>
    <xdr:pic>
      <xdr:nvPicPr>
        <xdr:cNvPr id="15" name="Image 14">
          <a:extLst>
            <a:ext uri="{FF2B5EF4-FFF2-40B4-BE49-F238E27FC236}">
              <a16:creationId xmlns:a16="http://schemas.microsoft.com/office/drawing/2014/main" id="{C3B45B52-6C19-41E0-B2F3-CBF516DE23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7524905" y="10035394"/>
          <a:ext cx="1236453" cy="1082321"/>
        </a:xfrm>
        <a:prstGeom prst="rect">
          <a:avLst/>
        </a:prstGeom>
      </xdr:spPr>
    </xdr:pic>
    <xdr:clientData/>
  </xdr:oneCellAnchor>
  <xdr:oneCellAnchor>
    <xdr:from>
      <xdr:col>23</xdr:col>
      <xdr:colOff>517585</xdr:colOff>
      <xdr:row>14</xdr:row>
      <xdr:rowOff>747623</xdr:rowOff>
    </xdr:from>
    <xdr:ext cx="1063924" cy="1058281"/>
    <xdr:pic>
      <xdr:nvPicPr>
        <xdr:cNvPr id="16" name="Image 15">
          <a:extLst>
            <a:ext uri="{FF2B5EF4-FFF2-40B4-BE49-F238E27FC236}">
              <a16:creationId xmlns:a16="http://schemas.microsoft.com/office/drawing/2014/main" id="{D42422F9-1484-402E-892C-AE24AF713E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7639925" y="12623320"/>
          <a:ext cx="1063924" cy="1058281"/>
        </a:xfrm>
        <a:prstGeom prst="rect">
          <a:avLst/>
        </a:prstGeom>
      </xdr:spPr>
    </xdr:pic>
    <xdr:clientData/>
  </xdr:oneCellAnchor>
  <xdr:oneCellAnchor>
    <xdr:from>
      <xdr:col>23</xdr:col>
      <xdr:colOff>575094</xdr:colOff>
      <xdr:row>15</xdr:row>
      <xdr:rowOff>1150190</xdr:rowOff>
    </xdr:from>
    <xdr:ext cx="907732" cy="667865"/>
    <xdr:pic>
      <xdr:nvPicPr>
        <xdr:cNvPr id="21" name="Image 20">
          <a:extLst>
            <a:ext uri="{FF2B5EF4-FFF2-40B4-BE49-F238E27FC236}">
              <a16:creationId xmlns:a16="http://schemas.microsoft.com/office/drawing/2014/main" id="{021CBB63-F5C3-48DC-8C65-D4A078F9FF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37697434" y="14434870"/>
          <a:ext cx="907732" cy="667865"/>
        </a:xfrm>
        <a:prstGeom prst="rect">
          <a:avLst/>
        </a:prstGeom>
      </xdr:spPr>
    </xdr:pic>
    <xdr:clientData/>
  </xdr:oneCellAnchor>
  <xdr:oneCellAnchor>
    <xdr:from>
      <xdr:col>23</xdr:col>
      <xdr:colOff>603849</xdr:colOff>
      <xdr:row>17</xdr:row>
      <xdr:rowOff>143774</xdr:rowOff>
    </xdr:from>
    <xdr:ext cx="880760" cy="1072700"/>
    <xdr:pic>
      <xdr:nvPicPr>
        <xdr:cNvPr id="22" name="Picture 2" descr="Les labels RUP - Logis Teamedia">
          <a:extLst>
            <a:ext uri="{FF2B5EF4-FFF2-40B4-BE49-F238E27FC236}">
              <a16:creationId xmlns:a16="http://schemas.microsoft.com/office/drawing/2014/main" id="{A613914D-B0A4-41EE-A294-9DC6260949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37726189" y="16591471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505604</xdr:colOff>
      <xdr:row>18</xdr:row>
      <xdr:rowOff>1277189</xdr:rowOff>
    </xdr:from>
    <xdr:ext cx="977660" cy="977660"/>
    <xdr:pic>
      <xdr:nvPicPr>
        <xdr:cNvPr id="23" name="Image 22">
          <a:extLst>
            <a:ext uri="{FF2B5EF4-FFF2-40B4-BE49-F238E27FC236}">
              <a16:creationId xmlns:a16="http://schemas.microsoft.com/office/drawing/2014/main" id="{F19E2221-342B-4DD8-A7AF-E3488057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181604" y="19723939"/>
          <a:ext cx="977660" cy="977660"/>
        </a:xfrm>
        <a:prstGeom prst="rect">
          <a:avLst/>
        </a:prstGeom>
      </xdr:spPr>
    </xdr:pic>
    <xdr:clientData/>
  </xdr:oneCellAnchor>
  <xdr:oneCellAnchor>
    <xdr:from>
      <xdr:col>23</xdr:col>
      <xdr:colOff>502609</xdr:colOff>
      <xdr:row>20</xdr:row>
      <xdr:rowOff>178520</xdr:rowOff>
    </xdr:from>
    <xdr:ext cx="1006415" cy="1007326"/>
    <xdr:pic>
      <xdr:nvPicPr>
        <xdr:cNvPr id="24" name="Image 23">
          <a:extLst>
            <a:ext uri="{FF2B5EF4-FFF2-40B4-BE49-F238E27FC236}">
              <a16:creationId xmlns:a16="http://schemas.microsoft.com/office/drawing/2014/main" id="{5D244B5A-77F4-4C78-A108-D8F59B144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5178609" y="21800270"/>
          <a:ext cx="1006415" cy="1007326"/>
        </a:xfrm>
        <a:prstGeom prst="rect">
          <a:avLst/>
        </a:prstGeom>
      </xdr:spPr>
    </xdr:pic>
    <xdr:clientData/>
  </xdr:oneCellAnchor>
  <xdr:oneCellAnchor>
    <xdr:from>
      <xdr:col>23</xdr:col>
      <xdr:colOff>451089</xdr:colOff>
      <xdr:row>21</xdr:row>
      <xdr:rowOff>561316</xdr:rowOff>
    </xdr:from>
    <xdr:ext cx="1073655" cy="1071170"/>
    <xdr:pic>
      <xdr:nvPicPr>
        <xdr:cNvPr id="26" name="Image 25">
          <a:extLst>
            <a:ext uri="{FF2B5EF4-FFF2-40B4-BE49-F238E27FC236}">
              <a16:creationId xmlns:a16="http://schemas.microsoft.com/office/drawing/2014/main" id="{A5751E0F-FDE2-4947-9527-CD7006237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75127089" y="23770566"/>
          <a:ext cx="1073655" cy="1071170"/>
        </a:xfrm>
        <a:prstGeom prst="rect">
          <a:avLst/>
        </a:prstGeom>
      </xdr:spPr>
    </xdr:pic>
    <xdr:clientData/>
  </xdr:oneCellAnchor>
  <xdr:oneCellAnchor>
    <xdr:from>
      <xdr:col>23</xdr:col>
      <xdr:colOff>517585</xdr:colOff>
      <xdr:row>22</xdr:row>
      <xdr:rowOff>1063921</xdr:rowOff>
    </xdr:from>
    <xdr:ext cx="1073655" cy="1065111"/>
    <xdr:pic>
      <xdr:nvPicPr>
        <xdr:cNvPr id="28" name="Image 27">
          <a:extLst>
            <a:ext uri="{FF2B5EF4-FFF2-40B4-BE49-F238E27FC236}">
              <a16:creationId xmlns:a16="http://schemas.microsoft.com/office/drawing/2014/main" id="{079F7EA2-C554-4B3E-A407-D1F0D69CC8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68" t="2868" r="2493" b="2970"/>
        <a:stretch/>
      </xdr:blipFill>
      <xdr:spPr>
        <a:xfrm>
          <a:off x="37639925" y="25419168"/>
          <a:ext cx="1073655" cy="1065111"/>
        </a:xfrm>
        <a:prstGeom prst="rect">
          <a:avLst/>
        </a:prstGeom>
      </xdr:spPr>
    </xdr:pic>
    <xdr:clientData/>
  </xdr:oneCellAnchor>
  <xdr:oneCellAnchor>
    <xdr:from>
      <xdr:col>35</xdr:col>
      <xdr:colOff>460077</xdr:colOff>
      <xdr:row>11</xdr:row>
      <xdr:rowOff>230036</xdr:rowOff>
    </xdr:from>
    <xdr:ext cx="1086564" cy="1006415"/>
    <xdr:pic>
      <xdr:nvPicPr>
        <xdr:cNvPr id="29" name="Image 28">
          <a:extLst>
            <a:ext uri="{FF2B5EF4-FFF2-40B4-BE49-F238E27FC236}">
              <a16:creationId xmlns:a16="http://schemas.microsoft.com/office/drawing/2014/main" id="{2AE78312-302E-4BE4-AB32-7319B3A410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7582417" y="7159923"/>
          <a:ext cx="1086564" cy="1006415"/>
        </a:xfrm>
        <a:prstGeom prst="rect">
          <a:avLst/>
        </a:prstGeom>
      </xdr:spPr>
    </xdr:pic>
    <xdr:clientData/>
  </xdr:oneCellAnchor>
  <xdr:oneCellAnchor>
    <xdr:from>
      <xdr:col>35</xdr:col>
      <xdr:colOff>402567</xdr:colOff>
      <xdr:row>9</xdr:row>
      <xdr:rowOff>1121435</xdr:rowOff>
    </xdr:from>
    <xdr:ext cx="1063923" cy="1019285"/>
    <xdr:pic>
      <xdr:nvPicPr>
        <xdr:cNvPr id="30" name="Image 29">
          <a:extLst>
            <a:ext uri="{FF2B5EF4-FFF2-40B4-BE49-F238E27FC236}">
              <a16:creationId xmlns:a16="http://schemas.microsoft.com/office/drawing/2014/main" id="{F74B43CB-F789-40BA-947C-95878EAFA8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7524907" y="4888302"/>
          <a:ext cx="1063923" cy="1019285"/>
        </a:xfrm>
        <a:prstGeom prst="rect">
          <a:avLst/>
        </a:prstGeom>
      </xdr:spPr>
    </xdr:pic>
    <xdr:clientData/>
  </xdr:oneCellAnchor>
  <xdr:oneCellAnchor>
    <xdr:from>
      <xdr:col>35</xdr:col>
      <xdr:colOff>402565</xdr:colOff>
      <xdr:row>12</xdr:row>
      <xdr:rowOff>1523997</xdr:rowOff>
    </xdr:from>
    <xdr:ext cx="1236453" cy="1082321"/>
    <xdr:pic>
      <xdr:nvPicPr>
        <xdr:cNvPr id="31" name="Image 30">
          <a:extLst>
            <a:ext uri="{FF2B5EF4-FFF2-40B4-BE49-F238E27FC236}">
              <a16:creationId xmlns:a16="http://schemas.microsoft.com/office/drawing/2014/main" id="{EDA5A783-53CF-4AC0-9A47-47D2E23DF8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7524905" y="10035394"/>
          <a:ext cx="1236453" cy="1082321"/>
        </a:xfrm>
        <a:prstGeom prst="rect">
          <a:avLst/>
        </a:prstGeom>
      </xdr:spPr>
    </xdr:pic>
    <xdr:clientData/>
  </xdr:oneCellAnchor>
  <xdr:oneCellAnchor>
    <xdr:from>
      <xdr:col>35</xdr:col>
      <xdr:colOff>517585</xdr:colOff>
      <xdr:row>14</xdr:row>
      <xdr:rowOff>747623</xdr:rowOff>
    </xdr:from>
    <xdr:ext cx="1063924" cy="1058281"/>
    <xdr:pic>
      <xdr:nvPicPr>
        <xdr:cNvPr id="32" name="Image 31">
          <a:extLst>
            <a:ext uri="{FF2B5EF4-FFF2-40B4-BE49-F238E27FC236}">
              <a16:creationId xmlns:a16="http://schemas.microsoft.com/office/drawing/2014/main" id="{AEFDF82E-0E51-454B-83D0-423F2490B1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7639925" y="12623320"/>
          <a:ext cx="1063924" cy="1058281"/>
        </a:xfrm>
        <a:prstGeom prst="rect">
          <a:avLst/>
        </a:prstGeom>
      </xdr:spPr>
    </xdr:pic>
    <xdr:clientData/>
  </xdr:oneCellAnchor>
  <xdr:oneCellAnchor>
    <xdr:from>
      <xdr:col>35</xdr:col>
      <xdr:colOff>575094</xdr:colOff>
      <xdr:row>15</xdr:row>
      <xdr:rowOff>1150190</xdr:rowOff>
    </xdr:from>
    <xdr:ext cx="907732" cy="667865"/>
    <xdr:pic>
      <xdr:nvPicPr>
        <xdr:cNvPr id="33" name="Image 32">
          <a:extLst>
            <a:ext uri="{FF2B5EF4-FFF2-40B4-BE49-F238E27FC236}">
              <a16:creationId xmlns:a16="http://schemas.microsoft.com/office/drawing/2014/main" id="{FFA6F75E-CA03-43D9-9D0A-54E8A59373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37697434" y="14434870"/>
          <a:ext cx="907732" cy="667865"/>
        </a:xfrm>
        <a:prstGeom prst="rect">
          <a:avLst/>
        </a:prstGeom>
      </xdr:spPr>
    </xdr:pic>
    <xdr:clientData/>
  </xdr:oneCellAnchor>
  <xdr:oneCellAnchor>
    <xdr:from>
      <xdr:col>35</xdr:col>
      <xdr:colOff>603849</xdr:colOff>
      <xdr:row>17</xdr:row>
      <xdr:rowOff>143774</xdr:rowOff>
    </xdr:from>
    <xdr:ext cx="880760" cy="1072700"/>
    <xdr:pic>
      <xdr:nvPicPr>
        <xdr:cNvPr id="34" name="Picture 2" descr="Les labels RUP - Logis Teamedia">
          <a:extLst>
            <a:ext uri="{FF2B5EF4-FFF2-40B4-BE49-F238E27FC236}">
              <a16:creationId xmlns:a16="http://schemas.microsoft.com/office/drawing/2014/main" id="{06BBCB11-60CE-4F53-93AD-4DFFC2AFBB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37726189" y="16591471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632604</xdr:colOff>
      <xdr:row>18</xdr:row>
      <xdr:rowOff>1150189</xdr:rowOff>
    </xdr:from>
    <xdr:ext cx="977660" cy="977660"/>
    <xdr:pic>
      <xdr:nvPicPr>
        <xdr:cNvPr id="35" name="Image 34">
          <a:extLst>
            <a:ext uri="{FF2B5EF4-FFF2-40B4-BE49-F238E27FC236}">
              <a16:creationId xmlns:a16="http://schemas.microsoft.com/office/drawing/2014/main" id="{3ED32BBD-8D04-47C6-990D-C7EE53E09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754944" y="19179396"/>
          <a:ext cx="977660" cy="977660"/>
        </a:xfrm>
        <a:prstGeom prst="rect">
          <a:avLst/>
        </a:prstGeom>
      </xdr:spPr>
    </xdr:pic>
    <xdr:clientData/>
  </xdr:oneCellAnchor>
  <xdr:oneCellAnchor>
    <xdr:from>
      <xdr:col>35</xdr:col>
      <xdr:colOff>575095</xdr:colOff>
      <xdr:row>20</xdr:row>
      <xdr:rowOff>86264</xdr:rowOff>
    </xdr:from>
    <xdr:ext cx="1063924" cy="1064887"/>
    <xdr:pic>
      <xdr:nvPicPr>
        <xdr:cNvPr id="36" name="Image 35">
          <a:extLst>
            <a:ext uri="{FF2B5EF4-FFF2-40B4-BE49-F238E27FC236}">
              <a16:creationId xmlns:a16="http://schemas.microsoft.com/office/drawing/2014/main" id="{1EFCC7BC-5C90-4D0A-8A2F-C2EC48A76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697435" y="21278491"/>
          <a:ext cx="1063924" cy="1064887"/>
        </a:xfrm>
        <a:prstGeom prst="rect">
          <a:avLst/>
        </a:prstGeom>
      </xdr:spPr>
    </xdr:pic>
    <xdr:clientData/>
  </xdr:oneCellAnchor>
  <xdr:oneCellAnchor>
    <xdr:from>
      <xdr:col>35</xdr:col>
      <xdr:colOff>546339</xdr:colOff>
      <xdr:row>21</xdr:row>
      <xdr:rowOff>402566</xdr:rowOff>
    </xdr:from>
    <xdr:ext cx="1073655" cy="1071170"/>
    <xdr:pic>
      <xdr:nvPicPr>
        <xdr:cNvPr id="37" name="Image 36">
          <a:extLst>
            <a:ext uri="{FF2B5EF4-FFF2-40B4-BE49-F238E27FC236}">
              <a16:creationId xmlns:a16="http://schemas.microsoft.com/office/drawing/2014/main" id="{86852BE8-B3E0-4E24-97FB-EB7DCCCD0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37668679" y="23176303"/>
          <a:ext cx="1073655" cy="1071170"/>
        </a:xfrm>
        <a:prstGeom prst="rect">
          <a:avLst/>
        </a:prstGeom>
      </xdr:spPr>
    </xdr:pic>
    <xdr:clientData/>
  </xdr:oneCellAnchor>
  <xdr:oneCellAnchor>
    <xdr:from>
      <xdr:col>35</xdr:col>
      <xdr:colOff>517585</xdr:colOff>
      <xdr:row>22</xdr:row>
      <xdr:rowOff>1063921</xdr:rowOff>
    </xdr:from>
    <xdr:ext cx="1073655" cy="1065111"/>
    <xdr:pic>
      <xdr:nvPicPr>
        <xdr:cNvPr id="38" name="Image 37">
          <a:extLst>
            <a:ext uri="{FF2B5EF4-FFF2-40B4-BE49-F238E27FC236}">
              <a16:creationId xmlns:a16="http://schemas.microsoft.com/office/drawing/2014/main" id="{F3505266-C9BE-4091-B6CE-F45896BECE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68" t="2868" r="2493" b="2970"/>
        <a:stretch/>
      </xdr:blipFill>
      <xdr:spPr>
        <a:xfrm>
          <a:off x="37639925" y="25419168"/>
          <a:ext cx="1073655" cy="1065111"/>
        </a:xfrm>
        <a:prstGeom prst="rect">
          <a:avLst/>
        </a:prstGeom>
      </xdr:spPr>
    </xdr:pic>
    <xdr:clientData/>
  </xdr:oneCellAnchor>
  <xdr:oneCellAnchor>
    <xdr:from>
      <xdr:col>47</xdr:col>
      <xdr:colOff>460077</xdr:colOff>
      <xdr:row>11</xdr:row>
      <xdr:rowOff>230036</xdr:rowOff>
    </xdr:from>
    <xdr:ext cx="1086564" cy="1006415"/>
    <xdr:pic>
      <xdr:nvPicPr>
        <xdr:cNvPr id="39" name="Image 38">
          <a:extLst>
            <a:ext uri="{FF2B5EF4-FFF2-40B4-BE49-F238E27FC236}">
              <a16:creationId xmlns:a16="http://schemas.microsoft.com/office/drawing/2014/main" id="{65CFE96F-8509-4517-83B5-658CD2DD5A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7582417" y="7159923"/>
          <a:ext cx="1086564" cy="1006415"/>
        </a:xfrm>
        <a:prstGeom prst="rect">
          <a:avLst/>
        </a:prstGeom>
      </xdr:spPr>
    </xdr:pic>
    <xdr:clientData/>
  </xdr:oneCellAnchor>
  <xdr:oneCellAnchor>
    <xdr:from>
      <xdr:col>47</xdr:col>
      <xdr:colOff>402567</xdr:colOff>
      <xdr:row>9</xdr:row>
      <xdr:rowOff>1121435</xdr:rowOff>
    </xdr:from>
    <xdr:ext cx="1063923" cy="1019285"/>
    <xdr:pic>
      <xdr:nvPicPr>
        <xdr:cNvPr id="40" name="Image 39">
          <a:extLst>
            <a:ext uri="{FF2B5EF4-FFF2-40B4-BE49-F238E27FC236}">
              <a16:creationId xmlns:a16="http://schemas.microsoft.com/office/drawing/2014/main" id="{D538D0E0-18B0-4219-8D7D-92B6F1C041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7524907" y="4888302"/>
          <a:ext cx="1063923" cy="1019285"/>
        </a:xfrm>
        <a:prstGeom prst="rect">
          <a:avLst/>
        </a:prstGeom>
      </xdr:spPr>
    </xdr:pic>
    <xdr:clientData/>
  </xdr:oneCellAnchor>
  <xdr:oneCellAnchor>
    <xdr:from>
      <xdr:col>47</xdr:col>
      <xdr:colOff>402565</xdr:colOff>
      <xdr:row>12</xdr:row>
      <xdr:rowOff>1523997</xdr:rowOff>
    </xdr:from>
    <xdr:ext cx="1236453" cy="1082321"/>
    <xdr:pic>
      <xdr:nvPicPr>
        <xdr:cNvPr id="41" name="Image 40">
          <a:extLst>
            <a:ext uri="{FF2B5EF4-FFF2-40B4-BE49-F238E27FC236}">
              <a16:creationId xmlns:a16="http://schemas.microsoft.com/office/drawing/2014/main" id="{C98A9D95-4D18-42F0-BB2B-26775423C3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7524905" y="10035394"/>
          <a:ext cx="1236453" cy="1082321"/>
        </a:xfrm>
        <a:prstGeom prst="rect">
          <a:avLst/>
        </a:prstGeom>
      </xdr:spPr>
    </xdr:pic>
    <xdr:clientData/>
  </xdr:oneCellAnchor>
  <xdr:oneCellAnchor>
    <xdr:from>
      <xdr:col>47</xdr:col>
      <xdr:colOff>517585</xdr:colOff>
      <xdr:row>14</xdr:row>
      <xdr:rowOff>747623</xdr:rowOff>
    </xdr:from>
    <xdr:ext cx="1063924" cy="1058281"/>
    <xdr:pic>
      <xdr:nvPicPr>
        <xdr:cNvPr id="42" name="Image 41">
          <a:extLst>
            <a:ext uri="{FF2B5EF4-FFF2-40B4-BE49-F238E27FC236}">
              <a16:creationId xmlns:a16="http://schemas.microsoft.com/office/drawing/2014/main" id="{E88A8F2A-D75E-400E-889F-A151D90ECE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7639925" y="12623320"/>
          <a:ext cx="1063924" cy="1058281"/>
        </a:xfrm>
        <a:prstGeom prst="rect">
          <a:avLst/>
        </a:prstGeom>
      </xdr:spPr>
    </xdr:pic>
    <xdr:clientData/>
  </xdr:oneCellAnchor>
  <xdr:oneCellAnchor>
    <xdr:from>
      <xdr:col>47</xdr:col>
      <xdr:colOff>575094</xdr:colOff>
      <xdr:row>15</xdr:row>
      <xdr:rowOff>1150190</xdr:rowOff>
    </xdr:from>
    <xdr:ext cx="907732" cy="667865"/>
    <xdr:pic>
      <xdr:nvPicPr>
        <xdr:cNvPr id="43" name="Image 42">
          <a:extLst>
            <a:ext uri="{FF2B5EF4-FFF2-40B4-BE49-F238E27FC236}">
              <a16:creationId xmlns:a16="http://schemas.microsoft.com/office/drawing/2014/main" id="{02EF83DF-339F-4FD0-ADC9-9785A505DA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37697434" y="14434870"/>
          <a:ext cx="907732" cy="667865"/>
        </a:xfrm>
        <a:prstGeom prst="rect">
          <a:avLst/>
        </a:prstGeom>
      </xdr:spPr>
    </xdr:pic>
    <xdr:clientData/>
  </xdr:oneCellAnchor>
  <xdr:oneCellAnchor>
    <xdr:from>
      <xdr:col>47</xdr:col>
      <xdr:colOff>603849</xdr:colOff>
      <xdr:row>17</xdr:row>
      <xdr:rowOff>143774</xdr:rowOff>
    </xdr:from>
    <xdr:ext cx="880760" cy="1072700"/>
    <xdr:pic>
      <xdr:nvPicPr>
        <xdr:cNvPr id="44" name="Picture 2" descr="Les labels RUP - Logis Teamedia">
          <a:extLst>
            <a:ext uri="{FF2B5EF4-FFF2-40B4-BE49-F238E27FC236}">
              <a16:creationId xmlns:a16="http://schemas.microsoft.com/office/drawing/2014/main" id="{86402879-D43C-4213-94CB-2BE3D3C5E1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37726189" y="16591471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632604</xdr:colOff>
      <xdr:row>18</xdr:row>
      <xdr:rowOff>1150189</xdr:rowOff>
    </xdr:from>
    <xdr:ext cx="977660" cy="977660"/>
    <xdr:pic>
      <xdr:nvPicPr>
        <xdr:cNvPr id="45" name="Image 44">
          <a:extLst>
            <a:ext uri="{FF2B5EF4-FFF2-40B4-BE49-F238E27FC236}">
              <a16:creationId xmlns:a16="http://schemas.microsoft.com/office/drawing/2014/main" id="{43A63DA3-61A1-4EBE-822B-B492B7863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754944" y="19179396"/>
          <a:ext cx="977660" cy="977660"/>
        </a:xfrm>
        <a:prstGeom prst="rect">
          <a:avLst/>
        </a:prstGeom>
      </xdr:spPr>
    </xdr:pic>
    <xdr:clientData/>
  </xdr:oneCellAnchor>
  <xdr:oneCellAnchor>
    <xdr:from>
      <xdr:col>47</xdr:col>
      <xdr:colOff>575095</xdr:colOff>
      <xdr:row>20</xdr:row>
      <xdr:rowOff>86264</xdr:rowOff>
    </xdr:from>
    <xdr:ext cx="1063924" cy="1064887"/>
    <xdr:pic>
      <xdr:nvPicPr>
        <xdr:cNvPr id="46" name="Image 45">
          <a:extLst>
            <a:ext uri="{FF2B5EF4-FFF2-40B4-BE49-F238E27FC236}">
              <a16:creationId xmlns:a16="http://schemas.microsoft.com/office/drawing/2014/main" id="{E5B9788A-E78D-4A19-812C-13C594429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697435" y="21278491"/>
          <a:ext cx="1063924" cy="1064887"/>
        </a:xfrm>
        <a:prstGeom prst="rect">
          <a:avLst/>
        </a:prstGeom>
      </xdr:spPr>
    </xdr:pic>
    <xdr:clientData/>
  </xdr:oneCellAnchor>
  <xdr:oneCellAnchor>
    <xdr:from>
      <xdr:col>47</xdr:col>
      <xdr:colOff>546339</xdr:colOff>
      <xdr:row>21</xdr:row>
      <xdr:rowOff>402566</xdr:rowOff>
    </xdr:from>
    <xdr:ext cx="1073655" cy="1071170"/>
    <xdr:pic>
      <xdr:nvPicPr>
        <xdr:cNvPr id="47" name="Image 46">
          <a:extLst>
            <a:ext uri="{FF2B5EF4-FFF2-40B4-BE49-F238E27FC236}">
              <a16:creationId xmlns:a16="http://schemas.microsoft.com/office/drawing/2014/main" id="{E9CFBFFB-B44A-45DE-A293-1644BB4F0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37668679" y="23176303"/>
          <a:ext cx="1073655" cy="1071170"/>
        </a:xfrm>
        <a:prstGeom prst="rect">
          <a:avLst/>
        </a:prstGeom>
      </xdr:spPr>
    </xdr:pic>
    <xdr:clientData/>
  </xdr:oneCellAnchor>
  <xdr:oneCellAnchor>
    <xdr:from>
      <xdr:col>47</xdr:col>
      <xdr:colOff>517585</xdr:colOff>
      <xdr:row>22</xdr:row>
      <xdr:rowOff>1063921</xdr:rowOff>
    </xdr:from>
    <xdr:ext cx="1073655" cy="1065111"/>
    <xdr:pic>
      <xdr:nvPicPr>
        <xdr:cNvPr id="48" name="Image 47">
          <a:extLst>
            <a:ext uri="{FF2B5EF4-FFF2-40B4-BE49-F238E27FC236}">
              <a16:creationId xmlns:a16="http://schemas.microsoft.com/office/drawing/2014/main" id="{E55C7580-0E36-4364-8CE6-6004CD81D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68" t="2868" r="2493" b="2970"/>
        <a:stretch/>
      </xdr:blipFill>
      <xdr:spPr>
        <a:xfrm>
          <a:off x="37639925" y="25419168"/>
          <a:ext cx="1073655" cy="1065111"/>
        </a:xfrm>
        <a:prstGeom prst="rect">
          <a:avLst/>
        </a:prstGeom>
      </xdr:spPr>
    </xdr:pic>
    <xdr:clientData/>
  </xdr:oneCellAnchor>
  <xdr:twoCellAnchor editAs="oneCell">
    <xdr:from>
      <xdr:col>18</xdr:col>
      <xdr:colOff>375866</xdr:colOff>
      <xdr:row>21</xdr:row>
      <xdr:rowOff>283437</xdr:rowOff>
    </xdr:from>
    <xdr:to>
      <xdr:col>18</xdr:col>
      <xdr:colOff>1256626</xdr:colOff>
      <xdr:row>21</xdr:row>
      <xdr:rowOff>1356137</xdr:rowOff>
    </xdr:to>
    <xdr:pic>
      <xdr:nvPicPr>
        <xdr:cNvPr id="19" name="Picture 2" descr="Les labels RUP - Logis Teamedia">
          <a:extLst>
            <a:ext uri="{FF2B5EF4-FFF2-40B4-BE49-F238E27FC236}">
              <a16:creationId xmlns:a16="http://schemas.microsoft.com/office/drawing/2014/main" id="{CC5164C6-C3E5-4BF5-BF96-B2A4145BE7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61808266" y="23266673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316302</xdr:colOff>
      <xdr:row>24</xdr:row>
      <xdr:rowOff>316302</xdr:rowOff>
    </xdr:from>
    <xdr:to>
      <xdr:col>2</xdr:col>
      <xdr:colOff>1380226</xdr:colOff>
      <xdr:row>24</xdr:row>
      <xdr:rowOff>1374583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DAF97AAE-1922-4412-878F-35C5004F3E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6596332" y="28455668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8</xdr:col>
      <xdr:colOff>382434</xdr:colOff>
      <xdr:row>24</xdr:row>
      <xdr:rowOff>324928</xdr:rowOff>
    </xdr:from>
    <xdr:to>
      <xdr:col>8</xdr:col>
      <xdr:colOff>1446358</xdr:colOff>
      <xdr:row>24</xdr:row>
      <xdr:rowOff>1383209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60C2D6DC-DD56-449D-929D-A12739EC12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7779928" y="28464294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6</xdr:col>
      <xdr:colOff>140897</xdr:colOff>
      <xdr:row>24</xdr:row>
      <xdr:rowOff>342182</xdr:rowOff>
    </xdr:from>
    <xdr:to>
      <xdr:col>6</xdr:col>
      <xdr:colOff>1204821</xdr:colOff>
      <xdr:row>24</xdr:row>
      <xdr:rowOff>1400463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7298B54D-CC87-4474-B032-55F74E1AD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0499237" y="28481548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4</xdr:col>
      <xdr:colOff>178279</xdr:colOff>
      <xdr:row>24</xdr:row>
      <xdr:rowOff>322053</xdr:rowOff>
    </xdr:from>
    <xdr:to>
      <xdr:col>4</xdr:col>
      <xdr:colOff>1242203</xdr:colOff>
      <xdr:row>24</xdr:row>
      <xdr:rowOff>1380334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16283216-24FA-480C-A7EE-D8665F43F8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497464" y="28461419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14</xdr:col>
      <xdr:colOff>316302</xdr:colOff>
      <xdr:row>24</xdr:row>
      <xdr:rowOff>316302</xdr:rowOff>
    </xdr:from>
    <xdr:to>
      <xdr:col>14</xdr:col>
      <xdr:colOff>1380226</xdr:colOff>
      <xdr:row>24</xdr:row>
      <xdr:rowOff>1374583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435047C3-6D30-4460-8345-93443F4DC5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6596332" y="28455668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20</xdr:col>
      <xdr:colOff>382434</xdr:colOff>
      <xdr:row>24</xdr:row>
      <xdr:rowOff>324928</xdr:rowOff>
    </xdr:from>
    <xdr:to>
      <xdr:col>20</xdr:col>
      <xdr:colOff>1446358</xdr:colOff>
      <xdr:row>24</xdr:row>
      <xdr:rowOff>1383209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198EDA48-2018-4380-B70C-3A4F0104E4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7779928" y="28464294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22</xdr:col>
      <xdr:colOff>276046</xdr:colOff>
      <xdr:row>24</xdr:row>
      <xdr:rowOff>391064</xdr:rowOff>
    </xdr:from>
    <xdr:to>
      <xdr:col>22</xdr:col>
      <xdr:colOff>1339970</xdr:colOff>
      <xdr:row>24</xdr:row>
      <xdr:rowOff>1449345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9D7062BB-7382-4A4D-AFED-7588342B4F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4712695" y="2853043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18</xdr:col>
      <xdr:colOff>140897</xdr:colOff>
      <xdr:row>24</xdr:row>
      <xdr:rowOff>342182</xdr:rowOff>
    </xdr:from>
    <xdr:to>
      <xdr:col>18</xdr:col>
      <xdr:colOff>1204821</xdr:colOff>
      <xdr:row>24</xdr:row>
      <xdr:rowOff>1400463</xdr:rowOff>
    </xdr:to>
    <xdr:pic>
      <xdr:nvPicPr>
        <xdr:cNvPr id="64" name="Image 63">
          <a:extLst>
            <a:ext uri="{FF2B5EF4-FFF2-40B4-BE49-F238E27FC236}">
              <a16:creationId xmlns:a16="http://schemas.microsoft.com/office/drawing/2014/main" id="{65884F15-D28F-475A-B3A5-15A2543B68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0499237" y="28481548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16</xdr:col>
      <xdr:colOff>178279</xdr:colOff>
      <xdr:row>24</xdr:row>
      <xdr:rowOff>322053</xdr:rowOff>
    </xdr:from>
    <xdr:to>
      <xdr:col>16</xdr:col>
      <xdr:colOff>1242203</xdr:colOff>
      <xdr:row>24</xdr:row>
      <xdr:rowOff>1380334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DD05EF76-B046-44F6-9EA7-E1DFAEEED7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497464" y="28461419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14</xdr:col>
      <xdr:colOff>115019</xdr:colOff>
      <xdr:row>12</xdr:row>
      <xdr:rowOff>345057</xdr:rowOff>
    </xdr:from>
    <xdr:to>
      <xdr:col>14</xdr:col>
      <xdr:colOff>1092679</xdr:colOff>
      <xdr:row>12</xdr:row>
      <xdr:rowOff>1322717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ADC47CC2-4F2A-43ED-9C19-737986E71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180121" y="942004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16</xdr:col>
      <xdr:colOff>172529</xdr:colOff>
      <xdr:row>12</xdr:row>
      <xdr:rowOff>345057</xdr:rowOff>
    </xdr:from>
    <xdr:to>
      <xdr:col>16</xdr:col>
      <xdr:colOff>1150189</xdr:colOff>
      <xdr:row>12</xdr:row>
      <xdr:rowOff>1322717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id="{CF800311-D12D-45CB-9E7A-973D6D651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1276786" y="942004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201283</xdr:colOff>
      <xdr:row>12</xdr:row>
      <xdr:rowOff>287547</xdr:rowOff>
    </xdr:from>
    <xdr:to>
      <xdr:col>18</xdr:col>
      <xdr:colOff>1178943</xdr:colOff>
      <xdr:row>12</xdr:row>
      <xdr:rowOff>1265207</xdr:rowOff>
    </xdr:to>
    <xdr:pic>
      <xdr:nvPicPr>
        <xdr:cNvPr id="68" name="Image 67">
          <a:extLst>
            <a:ext uri="{FF2B5EF4-FFF2-40B4-BE49-F238E27FC236}">
              <a16:creationId xmlns:a16="http://schemas.microsoft.com/office/drawing/2014/main" id="{E926CC7B-AE21-4BF1-9AD3-6CC6BA9BF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344694" y="936253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</xdr:col>
      <xdr:colOff>172528</xdr:colOff>
      <xdr:row>19</xdr:row>
      <xdr:rowOff>258792</xdr:rowOff>
    </xdr:from>
    <xdr:to>
      <xdr:col>2</xdr:col>
      <xdr:colOff>1150188</xdr:colOff>
      <xdr:row>19</xdr:row>
      <xdr:rowOff>1236452</xdr:rowOff>
    </xdr:to>
    <xdr:pic>
      <xdr:nvPicPr>
        <xdr:cNvPr id="89" name="Image 88">
          <a:extLst>
            <a:ext uri="{FF2B5EF4-FFF2-40B4-BE49-F238E27FC236}">
              <a16:creationId xmlns:a16="http://schemas.microsoft.com/office/drawing/2014/main" id="{FADFDC1F-BAF6-457A-8FF6-A1FE0E1BE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237630" y="2046185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</xdr:col>
      <xdr:colOff>172528</xdr:colOff>
      <xdr:row>19</xdr:row>
      <xdr:rowOff>316302</xdr:rowOff>
    </xdr:from>
    <xdr:to>
      <xdr:col>4</xdr:col>
      <xdr:colOff>1150188</xdr:colOff>
      <xdr:row>19</xdr:row>
      <xdr:rowOff>1293962</xdr:rowOff>
    </xdr:to>
    <xdr:pic>
      <xdr:nvPicPr>
        <xdr:cNvPr id="90" name="Image 89">
          <a:extLst>
            <a:ext uri="{FF2B5EF4-FFF2-40B4-BE49-F238E27FC236}">
              <a16:creationId xmlns:a16="http://schemas.microsoft.com/office/drawing/2014/main" id="{3553441C-A9E8-4376-9909-2F97B32F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1276785" y="2051936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6</xdr:col>
      <xdr:colOff>115019</xdr:colOff>
      <xdr:row>19</xdr:row>
      <xdr:rowOff>201283</xdr:rowOff>
    </xdr:from>
    <xdr:to>
      <xdr:col>6</xdr:col>
      <xdr:colOff>1092679</xdr:colOff>
      <xdr:row>19</xdr:row>
      <xdr:rowOff>1178943</xdr:rowOff>
    </xdr:to>
    <xdr:pic>
      <xdr:nvPicPr>
        <xdr:cNvPr id="91" name="Image 90">
          <a:extLst>
            <a:ext uri="{FF2B5EF4-FFF2-40B4-BE49-F238E27FC236}">
              <a16:creationId xmlns:a16="http://schemas.microsoft.com/office/drawing/2014/main" id="{7BD706CF-C08B-42BE-98B3-4116638AA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258430" y="2040434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8</xdr:col>
      <xdr:colOff>201283</xdr:colOff>
      <xdr:row>19</xdr:row>
      <xdr:rowOff>172528</xdr:rowOff>
    </xdr:from>
    <xdr:to>
      <xdr:col>8</xdr:col>
      <xdr:colOff>1178943</xdr:colOff>
      <xdr:row>19</xdr:row>
      <xdr:rowOff>1150188</xdr:rowOff>
    </xdr:to>
    <xdr:pic>
      <xdr:nvPicPr>
        <xdr:cNvPr id="92" name="Image 91">
          <a:extLst>
            <a:ext uri="{FF2B5EF4-FFF2-40B4-BE49-F238E27FC236}">
              <a16:creationId xmlns:a16="http://schemas.microsoft.com/office/drawing/2014/main" id="{2D24FE6E-4774-47FB-91E9-477B3FBDD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5383849" y="2037559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10</xdr:col>
      <xdr:colOff>143773</xdr:colOff>
      <xdr:row>19</xdr:row>
      <xdr:rowOff>172529</xdr:rowOff>
    </xdr:from>
    <xdr:to>
      <xdr:col>10</xdr:col>
      <xdr:colOff>1121433</xdr:colOff>
      <xdr:row>19</xdr:row>
      <xdr:rowOff>1150189</xdr:rowOff>
    </xdr:to>
    <xdr:pic>
      <xdr:nvPicPr>
        <xdr:cNvPr id="93" name="Image 92">
          <a:extLst>
            <a:ext uri="{FF2B5EF4-FFF2-40B4-BE49-F238E27FC236}">
              <a16:creationId xmlns:a16="http://schemas.microsoft.com/office/drawing/2014/main" id="{17299270-996B-402E-A370-1003A02A0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2365494" y="2037559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14</xdr:col>
      <xdr:colOff>172528</xdr:colOff>
      <xdr:row>19</xdr:row>
      <xdr:rowOff>258792</xdr:rowOff>
    </xdr:from>
    <xdr:to>
      <xdr:col>14</xdr:col>
      <xdr:colOff>1150188</xdr:colOff>
      <xdr:row>19</xdr:row>
      <xdr:rowOff>1236452</xdr:rowOff>
    </xdr:to>
    <xdr:pic>
      <xdr:nvPicPr>
        <xdr:cNvPr id="94" name="Image 93">
          <a:extLst>
            <a:ext uri="{FF2B5EF4-FFF2-40B4-BE49-F238E27FC236}">
              <a16:creationId xmlns:a16="http://schemas.microsoft.com/office/drawing/2014/main" id="{E26FB19D-B1D0-4E34-9B0B-9071B9B33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237630" y="2046185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16</xdr:col>
      <xdr:colOff>172528</xdr:colOff>
      <xdr:row>19</xdr:row>
      <xdr:rowOff>316302</xdr:rowOff>
    </xdr:from>
    <xdr:to>
      <xdr:col>16</xdr:col>
      <xdr:colOff>1150188</xdr:colOff>
      <xdr:row>19</xdr:row>
      <xdr:rowOff>1293962</xdr:rowOff>
    </xdr:to>
    <xdr:pic>
      <xdr:nvPicPr>
        <xdr:cNvPr id="95" name="Image 94">
          <a:extLst>
            <a:ext uri="{FF2B5EF4-FFF2-40B4-BE49-F238E27FC236}">
              <a16:creationId xmlns:a16="http://schemas.microsoft.com/office/drawing/2014/main" id="{3EAA9275-7842-4CAB-B3E1-5E4845CD0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1276785" y="2051936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115019</xdr:colOff>
      <xdr:row>19</xdr:row>
      <xdr:rowOff>201283</xdr:rowOff>
    </xdr:from>
    <xdr:to>
      <xdr:col>18</xdr:col>
      <xdr:colOff>1092679</xdr:colOff>
      <xdr:row>19</xdr:row>
      <xdr:rowOff>1178943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DF443278-6CA8-46D9-AF0B-2C06E1FCD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258430" y="2040434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20</xdr:col>
      <xdr:colOff>201283</xdr:colOff>
      <xdr:row>19</xdr:row>
      <xdr:rowOff>172528</xdr:rowOff>
    </xdr:from>
    <xdr:to>
      <xdr:col>20</xdr:col>
      <xdr:colOff>1178943</xdr:colOff>
      <xdr:row>19</xdr:row>
      <xdr:rowOff>1150188</xdr:rowOff>
    </xdr:to>
    <xdr:pic>
      <xdr:nvPicPr>
        <xdr:cNvPr id="97" name="Image 96">
          <a:extLst>
            <a:ext uri="{FF2B5EF4-FFF2-40B4-BE49-F238E27FC236}">
              <a16:creationId xmlns:a16="http://schemas.microsoft.com/office/drawing/2014/main" id="{A7A06088-D989-4E3B-9BC7-FABF93FAF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5383849" y="2037559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22</xdr:col>
      <xdr:colOff>143773</xdr:colOff>
      <xdr:row>19</xdr:row>
      <xdr:rowOff>172529</xdr:rowOff>
    </xdr:from>
    <xdr:to>
      <xdr:col>22</xdr:col>
      <xdr:colOff>1121433</xdr:colOff>
      <xdr:row>19</xdr:row>
      <xdr:rowOff>1150189</xdr:rowOff>
    </xdr:to>
    <xdr:pic>
      <xdr:nvPicPr>
        <xdr:cNvPr id="98" name="Image 97">
          <a:extLst>
            <a:ext uri="{FF2B5EF4-FFF2-40B4-BE49-F238E27FC236}">
              <a16:creationId xmlns:a16="http://schemas.microsoft.com/office/drawing/2014/main" id="{F96BD332-8B0C-445F-8FA1-7109C4E59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2365494" y="2037559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14</xdr:col>
      <xdr:colOff>172529</xdr:colOff>
      <xdr:row>9</xdr:row>
      <xdr:rowOff>258792</xdr:rowOff>
    </xdr:from>
    <xdr:to>
      <xdr:col>14</xdr:col>
      <xdr:colOff>1236453</xdr:colOff>
      <xdr:row>9</xdr:row>
      <xdr:rowOff>1317073</xdr:rowOff>
    </xdr:to>
    <xdr:pic>
      <xdr:nvPicPr>
        <xdr:cNvPr id="109" name="Image 108">
          <a:extLst>
            <a:ext uri="{FF2B5EF4-FFF2-40B4-BE49-F238E27FC236}">
              <a16:creationId xmlns:a16="http://schemas.microsoft.com/office/drawing/2014/main" id="{0A853FD7-A12C-4A67-AD79-6CC2E9C2FB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45720002" y="4428225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14</xdr:col>
      <xdr:colOff>172528</xdr:colOff>
      <xdr:row>11</xdr:row>
      <xdr:rowOff>287547</xdr:rowOff>
    </xdr:from>
    <xdr:to>
      <xdr:col>14</xdr:col>
      <xdr:colOff>1236452</xdr:colOff>
      <xdr:row>11</xdr:row>
      <xdr:rowOff>1345828</xdr:rowOff>
    </xdr:to>
    <xdr:pic>
      <xdr:nvPicPr>
        <xdr:cNvPr id="110" name="Image 109">
          <a:extLst>
            <a:ext uri="{FF2B5EF4-FFF2-40B4-BE49-F238E27FC236}">
              <a16:creationId xmlns:a16="http://schemas.microsoft.com/office/drawing/2014/main" id="{9417F756-94F7-429F-B2B6-5A19FB9C4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45720001" y="762000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18</xdr:col>
      <xdr:colOff>172528</xdr:colOff>
      <xdr:row>9</xdr:row>
      <xdr:rowOff>230037</xdr:rowOff>
    </xdr:from>
    <xdr:to>
      <xdr:col>18</xdr:col>
      <xdr:colOff>1236452</xdr:colOff>
      <xdr:row>9</xdr:row>
      <xdr:rowOff>1288318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10A916D9-FB94-4EB7-9F82-3211E4E2E2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59809811" y="439947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16</xdr:col>
      <xdr:colOff>287547</xdr:colOff>
      <xdr:row>10</xdr:row>
      <xdr:rowOff>287547</xdr:rowOff>
    </xdr:from>
    <xdr:to>
      <xdr:col>16</xdr:col>
      <xdr:colOff>1265207</xdr:colOff>
      <xdr:row>10</xdr:row>
      <xdr:rowOff>1265207</xdr:rowOff>
    </xdr:to>
    <xdr:pic>
      <xdr:nvPicPr>
        <xdr:cNvPr id="122" name="Image 121">
          <a:extLst>
            <a:ext uri="{FF2B5EF4-FFF2-40B4-BE49-F238E27FC236}">
              <a16:creationId xmlns:a16="http://schemas.microsoft.com/office/drawing/2014/main" id="{368D1D6C-5861-4916-8D1E-BF6A376D7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879924" y="6038490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230038</xdr:colOff>
      <xdr:row>10</xdr:row>
      <xdr:rowOff>488830</xdr:rowOff>
    </xdr:from>
    <xdr:to>
      <xdr:col>18</xdr:col>
      <xdr:colOff>1207698</xdr:colOff>
      <xdr:row>10</xdr:row>
      <xdr:rowOff>1466490</xdr:rowOff>
    </xdr:to>
    <xdr:pic>
      <xdr:nvPicPr>
        <xdr:cNvPr id="123" name="Image 122">
          <a:extLst>
            <a:ext uri="{FF2B5EF4-FFF2-40B4-BE49-F238E27FC236}">
              <a16:creationId xmlns:a16="http://schemas.microsoft.com/office/drawing/2014/main" id="{41248FE9-73EF-42A7-8156-93E885541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867321" y="623977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143773</xdr:colOff>
      <xdr:row>15</xdr:row>
      <xdr:rowOff>258792</xdr:rowOff>
    </xdr:from>
    <xdr:to>
      <xdr:col>18</xdr:col>
      <xdr:colOff>1121433</xdr:colOff>
      <xdr:row>15</xdr:row>
      <xdr:rowOff>1236452</xdr:rowOff>
    </xdr:to>
    <xdr:pic>
      <xdr:nvPicPr>
        <xdr:cNvPr id="124" name="Image 123">
          <a:extLst>
            <a:ext uri="{FF2B5EF4-FFF2-40B4-BE49-F238E27FC236}">
              <a16:creationId xmlns:a16="http://schemas.microsoft.com/office/drawing/2014/main" id="{91A6AE14-15AF-4604-9202-396BF1985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781056" y="13946039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143773</xdr:colOff>
      <xdr:row>14</xdr:row>
      <xdr:rowOff>230038</xdr:rowOff>
    </xdr:from>
    <xdr:to>
      <xdr:col>18</xdr:col>
      <xdr:colOff>1121433</xdr:colOff>
      <xdr:row>14</xdr:row>
      <xdr:rowOff>1207698</xdr:rowOff>
    </xdr:to>
    <xdr:pic>
      <xdr:nvPicPr>
        <xdr:cNvPr id="129" name="Image 128">
          <a:extLst>
            <a:ext uri="{FF2B5EF4-FFF2-40B4-BE49-F238E27FC236}">
              <a16:creationId xmlns:a16="http://schemas.microsoft.com/office/drawing/2014/main" id="{1F4E9634-450C-499C-8477-A288B330E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781056" y="12508301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258793</xdr:colOff>
      <xdr:row>11</xdr:row>
      <xdr:rowOff>287547</xdr:rowOff>
    </xdr:from>
    <xdr:to>
      <xdr:col>18</xdr:col>
      <xdr:colOff>1236453</xdr:colOff>
      <xdr:row>11</xdr:row>
      <xdr:rowOff>1265207</xdr:rowOff>
    </xdr:to>
    <xdr:pic>
      <xdr:nvPicPr>
        <xdr:cNvPr id="137" name="Image 136">
          <a:extLst>
            <a:ext uri="{FF2B5EF4-FFF2-40B4-BE49-F238E27FC236}">
              <a16:creationId xmlns:a16="http://schemas.microsoft.com/office/drawing/2014/main" id="{67CDF242-4E30-4F2D-A424-D02C6CBA3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896076" y="7620000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</xdr:col>
      <xdr:colOff>920153</xdr:colOff>
      <xdr:row>18</xdr:row>
      <xdr:rowOff>488831</xdr:rowOff>
    </xdr:from>
    <xdr:to>
      <xdr:col>2</xdr:col>
      <xdr:colOff>1520433</xdr:colOff>
      <xdr:row>18</xdr:row>
      <xdr:rowOff>1063926</xdr:rowOff>
    </xdr:to>
    <xdr:pic>
      <xdr:nvPicPr>
        <xdr:cNvPr id="164" name="Image 163">
          <a:extLst>
            <a:ext uri="{FF2B5EF4-FFF2-40B4-BE49-F238E27FC236}">
              <a16:creationId xmlns:a16="http://schemas.microsoft.com/office/drawing/2014/main" id="{35F6C9BB-43C4-4A2D-BC1F-A897BD0C54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188680" y="18920604"/>
          <a:ext cx="600280" cy="575095"/>
        </a:xfrm>
        <a:prstGeom prst="rect">
          <a:avLst/>
        </a:prstGeom>
      </xdr:spPr>
    </xdr:pic>
    <xdr:clientData/>
  </xdr:twoCellAnchor>
  <xdr:twoCellAnchor editAs="oneCell">
    <xdr:from>
      <xdr:col>2</xdr:col>
      <xdr:colOff>172526</xdr:colOff>
      <xdr:row>18</xdr:row>
      <xdr:rowOff>488831</xdr:rowOff>
    </xdr:from>
    <xdr:to>
      <xdr:col>2</xdr:col>
      <xdr:colOff>833886</xdr:colOff>
      <xdr:row>18</xdr:row>
      <xdr:rowOff>1101407</xdr:rowOff>
    </xdr:to>
    <xdr:pic>
      <xdr:nvPicPr>
        <xdr:cNvPr id="165" name="Image 164">
          <a:extLst>
            <a:ext uri="{FF2B5EF4-FFF2-40B4-BE49-F238E27FC236}">
              <a16:creationId xmlns:a16="http://schemas.microsoft.com/office/drawing/2014/main" id="{77CF585F-770B-42B1-B138-D6D8785B9D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6441053" y="18920604"/>
          <a:ext cx="661360" cy="612576"/>
        </a:xfrm>
        <a:prstGeom prst="rect">
          <a:avLst/>
        </a:prstGeom>
      </xdr:spPr>
    </xdr:pic>
    <xdr:clientData/>
  </xdr:twoCellAnchor>
  <xdr:twoCellAnchor editAs="oneCell">
    <xdr:from>
      <xdr:col>2</xdr:col>
      <xdr:colOff>1725283</xdr:colOff>
      <xdr:row>18</xdr:row>
      <xdr:rowOff>488830</xdr:rowOff>
    </xdr:from>
    <xdr:to>
      <xdr:col>2</xdr:col>
      <xdr:colOff>2357888</xdr:colOff>
      <xdr:row>18</xdr:row>
      <xdr:rowOff>1042577</xdr:rowOff>
    </xdr:to>
    <xdr:pic>
      <xdr:nvPicPr>
        <xdr:cNvPr id="166" name="Image 165">
          <a:extLst>
            <a:ext uri="{FF2B5EF4-FFF2-40B4-BE49-F238E27FC236}">
              <a16:creationId xmlns:a16="http://schemas.microsoft.com/office/drawing/2014/main" id="{817BF98D-A93D-4CA0-8C23-3135D26D1B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7993810" y="18920603"/>
          <a:ext cx="632605" cy="553747"/>
        </a:xfrm>
        <a:prstGeom prst="rect">
          <a:avLst/>
        </a:prstGeom>
      </xdr:spPr>
    </xdr:pic>
    <xdr:clientData/>
  </xdr:twoCellAnchor>
  <xdr:oneCellAnchor>
    <xdr:from>
      <xdr:col>4</xdr:col>
      <xdr:colOff>920153</xdr:colOff>
      <xdr:row>18</xdr:row>
      <xdr:rowOff>488831</xdr:rowOff>
    </xdr:from>
    <xdr:ext cx="600280" cy="575095"/>
    <xdr:pic>
      <xdr:nvPicPr>
        <xdr:cNvPr id="167" name="Image 166">
          <a:extLst>
            <a:ext uri="{FF2B5EF4-FFF2-40B4-BE49-F238E27FC236}">
              <a16:creationId xmlns:a16="http://schemas.microsoft.com/office/drawing/2014/main" id="{89478088-C711-4E97-8DDE-A184DCF5EA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188680" y="18920604"/>
          <a:ext cx="600280" cy="575095"/>
        </a:xfrm>
        <a:prstGeom prst="rect">
          <a:avLst/>
        </a:prstGeom>
      </xdr:spPr>
    </xdr:pic>
    <xdr:clientData/>
  </xdr:oneCellAnchor>
  <xdr:oneCellAnchor>
    <xdr:from>
      <xdr:col>4</xdr:col>
      <xdr:colOff>172526</xdr:colOff>
      <xdr:row>18</xdr:row>
      <xdr:rowOff>488831</xdr:rowOff>
    </xdr:from>
    <xdr:ext cx="661360" cy="612576"/>
    <xdr:pic>
      <xdr:nvPicPr>
        <xdr:cNvPr id="168" name="Image 167">
          <a:extLst>
            <a:ext uri="{FF2B5EF4-FFF2-40B4-BE49-F238E27FC236}">
              <a16:creationId xmlns:a16="http://schemas.microsoft.com/office/drawing/2014/main" id="{22E9721D-8776-4AD3-88F9-EE920F886E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6441053" y="18920604"/>
          <a:ext cx="661360" cy="612576"/>
        </a:xfrm>
        <a:prstGeom prst="rect">
          <a:avLst/>
        </a:prstGeom>
      </xdr:spPr>
    </xdr:pic>
    <xdr:clientData/>
  </xdr:oneCellAnchor>
  <xdr:oneCellAnchor>
    <xdr:from>
      <xdr:col>4</xdr:col>
      <xdr:colOff>1725283</xdr:colOff>
      <xdr:row>18</xdr:row>
      <xdr:rowOff>488830</xdr:rowOff>
    </xdr:from>
    <xdr:ext cx="632605" cy="553747"/>
    <xdr:pic>
      <xdr:nvPicPr>
        <xdr:cNvPr id="169" name="Image 168">
          <a:extLst>
            <a:ext uri="{FF2B5EF4-FFF2-40B4-BE49-F238E27FC236}">
              <a16:creationId xmlns:a16="http://schemas.microsoft.com/office/drawing/2014/main" id="{443460A1-8ABC-4F6C-93D0-8FCB863E47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7993810" y="18920603"/>
          <a:ext cx="632605" cy="553747"/>
        </a:xfrm>
        <a:prstGeom prst="rect">
          <a:avLst/>
        </a:prstGeom>
      </xdr:spPr>
    </xdr:pic>
    <xdr:clientData/>
  </xdr:oneCellAnchor>
  <xdr:oneCellAnchor>
    <xdr:from>
      <xdr:col>6</xdr:col>
      <xdr:colOff>920153</xdr:colOff>
      <xdr:row>18</xdr:row>
      <xdr:rowOff>488831</xdr:rowOff>
    </xdr:from>
    <xdr:ext cx="600280" cy="575095"/>
    <xdr:pic>
      <xdr:nvPicPr>
        <xdr:cNvPr id="170" name="Image 169">
          <a:extLst>
            <a:ext uri="{FF2B5EF4-FFF2-40B4-BE49-F238E27FC236}">
              <a16:creationId xmlns:a16="http://schemas.microsoft.com/office/drawing/2014/main" id="{178A667A-5EF1-4794-B0FB-55EBF957B9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188680" y="18920604"/>
          <a:ext cx="600280" cy="575095"/>
        </a:xfrm>
        <a:prstGeom prst="rect">
          <a:avLst/>
        </a:prstGeom>
      </xdr:spPr>
    </xdr:pic>
    <xdr:clientData/>
  </xdr:oneCellAnchor>
  <xdr:oneCellAnchor>
    <xdr:from>
      <xdr:col>6</xdr:col>
      <xdr:colOff>172526</xdr:colOff>
      <xdr:row>18</xdr:row>
      <xdr:rowOff>488831</xdr:rowOff>
    </xdr:from>
    <xdr:ext cx="661360" cy="612576"/>
    <xdr:pic>
      <xdr:nvPicPr>
        <xdr:cNvPr id="171" name="Image 170">
          <a:extLst>
            <a:ext uri="{FF2B5EF4-FFF2-40B4-BE49-F238E27FC236}">
              <a16:creationId xmlns:a16="http://schemas.microsoft.com/office/drawing/2014/main" id="{B0ADE8E4-3828-4AF4-B849-ADBC11492E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6441053" y="18920604"/>
          <a:ext cx="661360" cy="612576"/>
        </a:xfrm>
        <a:prstGeom prst="rect">
          <a:avLst/>
        </a:prstGeom>
      </xdr:spPr>
    </xdr:pic>
    <xdr:clientData/>
  </xdr:oneCellAnchor>
  <xdr:oneCellAnchor>
    <xdr:from>
      <xdr:col>6</xdr:col>
      <xdr:colOff>1725283</xdr:colOff>
      <xdr:row>18</xdr:row>
      <xdr:rowOff>488830</xdr:rowOff>
    </xdr:from>
    <xdr:ext cx="632605" cy="553747"/>
    <xdr:pic>
      <xdr:nvPicPr>
        <xdr:cNvPr id="172" name="Image 171">
          <a:extLst>
            <a:ext uri="{FF2B5EF4-FFF2-40B4-BE49-F238E27FC236}">
              <a16:creationId xmlns:a16="http://schemas.microsoft.com/office/drawing/2014/main" id="{FC83E2E4-7CD7-43F6-9BD8-24D9EFAB74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7993810" y="18920603"/>
          <a:ext cx="632605" cy="553747"/>
        </a:xfrm>
        <a:prstGeom prst="rect">
          <a:avLst/>
        </a:prstGeom>
      </xdr:spPr>
    </xdr:pic>
    <xdr:clientData/>
  </xdr:oneCellAnchor>
  <xdr:oneCellAnchor>
    <xdr:from>
      <xdr:col>10</xdr:col>
      <xdr:colOff>920153</xdr:colOff>
      <xdr:row>18</xdr:row>
      <xdr:rowOff>488831</xdr:rowOff>
    </xdr:from>
    <xdr:ext cx="600280" cy="575095"/>
    <xdr:pic>
      <xdr:nvPicPr>
        <xdr:cNvPr id="177" name="Image 176">
          <a:extLst>
            <a:ext uri="{FF2B5EF4-FFF2-40B4-BE49-F238E27FC236}">
              <a16:creationId xmlns:a16="http://schemas.microsoft.com/office/drawing/2014/main" id="{204A4F0B-165E-48AE-B0BA-B9663232BB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188680" y="18920604"/>
          <a:ext cx="600280" cy="575095"/>
        </a:xfrm>
        <a:prstGeom prst="rect">
          <a:avLst/>
        </a:prstGeom>
      </xdr:spPr>
    </xdr:pic>
    <xdr:clientData/>
  </xdr:oneCellAnchor>
  <xdr:oneCellAnchor>
    <xdr:from>
      <xdr:col>10</xdr:col>
      <xdr:colOff>172526</xdr:colOff>
      <xdr:row>18</xdr:row>
      <xdr:rowOff>488831</xdr:rowOff>
    </xdr:from>
    <xdr:ext cx="661360" cy="612576"/>
    <xdr:pic>
      <xdr:nvPicPr>
        <xdr:cNvPr id="178" name="Image 177">
          <a:extLst>
            <a:ext uri="{FF2B5EF4-FFF2-40B4-BE49-F238E27FC236}">
              <a16:creationId xmlns:a16="http://schemas.microsoft.com/office/drawing/2014/main" id="{A6E51745-44CB-435D-AE3E-6855539286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6441053" y="18920604"/>
          <a:ext cx="661360" cy="612576"/>
        </a:xfrm>
        <a:prstGeom prst="rect">
          <a:avLst/>
        </a:prstGeom>
      </xdr:spPr>
    </xdr:pic>
    <xdr:clientData/>
  </xdr:oneCellAnchor>
  <xdr:oneCellAnchor>
    <xdr:from>
      <xdr:col>10</xdr:col>
      <xdr:colOff>1725283</xdr:colOff>
      <xdr:row>18</xdr:row>
      <xdr:rowOff>488830</xdr:rowOff>
    </xdr:from>
    <xdr:ext cx="632605" cy="553747"/>
    <xdr:pic>
      <xdr:nvPicPr>
        <xdr:cNvPr id="179" name="Image 178">
          <a:extLst>
            <a:ext uri="{FF2B5EF4-FFF2-40B4-BE49-F238E27FC236}">
              <a16:creationId xmlns:a16="http://schemas.microsoft.com/office/drawing/2014/main" id="{695540BB-0458-44E1-B5BD-43E8A642D6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7993810" y="18920603"/>
          <a:ext cx="632605" cy="553747"/>
        </a:xfrm>
        <a:prstGeom prst="rect">
          <a:avLst/>
        </a:prstGeom>
      </xdr:spPr>
    </xdr:pic>
    <xdr:clientData/>
  </xdr:oneCellAnchor>
  <xdr:oneCellAnchor>
    <xdr:from>
      <xdr:col>14</xdr:col>
      <xdr:colOff>920153</xdr:colOff>
      <xdr:row>18</xdr:row>
      <xdr:rowOff>488831</xdr:rowOff>
    </xdr:from>
    <xdr:ext cx="600280" cy="575095"/>
    <xdr:pic>
      <xdr:nvPicPr>
        <xdr:cNvPr id="180" name="Image 179">
          <a:extLst>
            <a:ext uri="{FF2B5EF4-FFF2-40B4-BE49-F238E27FC236}">
              <a16:creationId xmlns:a16="http://schemas.microsoft.com/office/drawing/2014/main" id="{A0875FB4-B3D3-4F7C-BEDD-59EE20BE85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188680" y="18920604"/>
          <a:ext cx="600280" cy="575095"/>
        </a:xfrm>
        <a:prstGeom prst="rect">
          <a:avLst/>
        </a:prstGeom>
      </xdr:spPr>
    </xdr:pic>
    <xdr:clientData/>
  </xdr:oneCellAnchor>
  <xdr:oneCellAnchor>
    <xdr:from>
      <xdr:col>14</xdr:col>
      <xdr:colOff>172526</xdr:colOff>
      <xdr:row>18</xdr:row>
      <xdr:rowOff>488831</xdr:rowOff>
    </xdr:from>
    <xdr:ext cx="661360" cy="612576"/>
    <xdr:pic>
      <xdr:nvPicPr>
        <xdr:cNvPr id="181" name="Image 180">
          <a:extLst>
            <a:ext uri="{FF2B5EF4-FFF2-40B4-BE49-F238E27FC236}">
              <a16:creationId xmlns:a16="http://schemas.microsoft.com/office/drawing/2014/main" id="{D62709D9-689A-4F84-9ED4-ACFCE4DF7D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6441053" y="18920604"/>
          <a:ext cx="661360" cy="612576"/>
        </a:xfrm>
        <a:prstGeom prst="rect">
          <a:avLst/>
        </a:prstGeom>
      </xdr:spPr>
    </xdr:pic>
    <xdr:clientData/>
  </xdr:oneCellAnchor>
  <xdr:oneCellAnchor>
    <xdr:from>
      <xdr:col>14</xdr:col>
      <xdr:colOff>1725283</xdr:colOff>
      <xdr:row>18</xdr:row>
      <xdr:rowOff>488830</xdr:rowOff>
    </xdr:from>
    <xdr:ext cx="632605" cy="553747"/>
    <xdr:pic>
      <xdr:nvPicPr>
        <xdr:cNvPr id="182" name="Image 181">
          <a:extLst>
            <a:ext uri="{FF2B5EF4-FFF2-40B4-BE49-F238E27FC236}">
              <a16:creationId xmlns:a16="http://schemas.microsoft.com/office/drawing/2014/main" id="{23E00170-F0A4-4AE8-BAE8-E0E32E5654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7993810" y="18920603"/>
          <a:ext cx="632605" cy="553747"/>
        </a:xfrm>
        <a:prstGeom prst="rect">
          <a:avLst/>
        </a:prstGeom>
      </xdr:spPr>
    </xdr:pic>
    <xdr:clientData/>
  </xdr:oneCellAnchor>
  <xdr:oneCellAnchor>
    <xdr:from>
      <xdr:col>16</xdr:col>
      <xdr:colOff>920153</xdr:colOff>
      <xdr:row>18</xdr:row>
      <xdr:rowOff>488831</xdr:rowOff>
    </xdr:from>
    <xdr:ext cx="600280" cy="575095"/>
    <xdr:pic>
      <xdr:nvPicPr>
        <xdr:cNvPr id="183" name="Image 182">
          <a:extLst>
            <a:ext uri="{FF2B5EF4-FFF2-40B4-BE49-F238E27FC236}">
              <a16:creationId xmlns:a16="http://schemas.microsoft.com/office/drawing/2014/main" id="{3685F6C8-FD68-41E8-8F50-711C9772FC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14233586" y="18920604"/>
          <a:ext cx="600280" cy="575095"/>
        </a:xfrm>
        <a:prstGeom prst="rect">
          <a:avLst/>
        </a:prstGeom>
      </xdr:spPr>
    </xdr:pic>
    <xdr:clientData/>
  </xdr:oneCellAnchor>
  <xdr:oneCellAnchor>
    <xdr:from>
      <xdr:col>16</xdr:col>
      <xdr:colOff>172526</xdr:colOff>
      <xdr:row>18</xdr:row>
      <xdr:rowOff>488831</xdr:rowOff>
    </xdr:from>
    <xdr:ext cx="661360" cy="612576"/>
    <xdr:pic>
      <xdr:nvPicPr>
        <xdr:cNvPr id="184" name="Image 183">
          <a:extLst>
            <a:ext uri="{FF2B5EF4-FFF2-40B4-BE49-F238E27FC236}">
              <a16:creationId xmlns:a16="http://schemas.microsoft.com/office/drawing/2014/main" id="{65EC078F-26F2-4BBD-BBA7-A03A79E8A4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13485959" y="18920604"/>
          <a:ext cx="661360" cy="612576"/>
        </a:xfrm>
        <a:prstGeom prst="rect">
          <a:avLst/>
        </a:prstGeom>
      </xdr:spPr>
    </xdr:pic>
    <xdr:clientData/>
  </xdr:oneCellAnchor>
  <xdr:oneCellAnchor>
    <xdr:from>
      <xdr:col>16</xdr:col>
      <xdr:colOff>1725283</xdr:colOff>
      <xdr:row>18</xdr:row>
      <xdr:rowOff>488830</xdr:rowOff>
    </xdr:from>
    <xdr:ext cx="632605" cy="553747"/>
    <xdr:pic>
      <xdr:nvPicPr>
        <xdr:cNvPr id="185" name="Image 184">
          <a:extLst>
            <a:ext uri="{FF2B5EF4-FFF2-40B4-BE49-F238E27FC236}">
              <a16:creationId xmlns:a16="http://schemas.microsoft.com/office/drawing/2014/main" id="{9EB304F2-804D-457B-A4CB-8BAB18486C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15038716" y="18920603"/>
          <a:ext cx="632605" cy="553747"/>
        </a:xfrm>
        <a:prstGeom prst="rect">
          <a:avLst/>
        </a:prstGeom>
      </xdr:spPr>
    </xdr:pic>
    <xdr:clientData/>
  </xdr:oneCellAnchor>
  <xdr:oneCellAnchor>
    <xdr:from>
      <xdr:col>18</xdr:col>
      <xdr:colOff>920153</xdr:colOff>
      <xdr:row>18</xdr:row>
      <xdr:rowOff>488831</xdr:rowOff>
    </xdr:from>
    <xdr:ext cx="600280" cy="575095"/>
    <xdr:pic>
      <xdr:nvPicPr>
        <xdr:cNvPr id="186" name="Image 185">
          <a:extLst>
            <a:ext uri="{FF2B5EF4-FFF2-40B4-BE49-F238E27FC236}">
              <a16:creationId xmlns:a16="http://schemas.microsoft.com/office/drawing/2014/main" id="{2DB8B31D-C9C5-4332-B375-B4F938297A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1278493" y="18920604"/>
          <a:ext cx="600280" cy="575095"/>
        </a:xfrm>
        <a:prstGeom prst="rect">
          <a:avLst/>
        </a:prstGeom>
      </xdr:spPr>
    </xdr:pic>
    <xdr:clientData/>
  </xdr:oneCellAnchor>
  <xdr:oneCellAnchor>
    <xdr:from>
      <xdr:col>18</xdr:col>
      <xdr:colOff>172526</xdr:colOff>
      <xdr:row>18</xdr:row>
      <xdr:rowOff>488831</xdr:rowOff>
    </xdr:from>
    <xdr:ext cx="661360" cy="612576"/>
    <xdr:pic>
      <xdr:nvPicPr>
        <xdr:cNvPr id="187" name="Image 186">
          <a:extLst>
            <a:ext uri="{FF2B5EF4-FFF2-40B4-BE49-F238E27FC236}">
              <a16:creationId xmlns:a16="http://schemas.microsoft.com/office/drawing/2014/main" id="{B4D8525A-D2C9-43BC-9329-8C35A4926C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0530866" y="18920604"/>
          <a:ext cx="661360" cy="612576"/>
        </a:xfrm>
        <a:prstGeom prst="rect">
          <a:avLst/>
        </a:prstGeom>
      </xdr:spPr>
    </xdr:pic>
    <xdr:clientData/>
  </xdr:oneCellAnchor>
  <xdr:oneCellAnchor>
    <xdr:from>
      <xdr:col>18</xdr:col>
      <xdr:colOff>1725283</xdr:colOff>
      <xdr:row>18</xdr:row>
      <xdr:rowOff>488830</xdr:rowOff>
    </xdr:from>
    <xdr:ext cx="632605" cy="553747"/>
    <xdr:pic>
      <xdr:nvPicPr>
        <xdr:cNvPr id="188" name="Image 187">
          <a:extLst>
            <a:ext uri="{FF2B5EF4-FFF2-40B4-BE49-F238E27FC236}">
              <a16:creationId xmlns:a16="http://schemas.microsoft.com/office/drawing/2014/main" id="{8111CE46-9F00-4F49-98C9-D34FA4A101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2083623" y="18920603"/>
          <a:ext cx="632605" cy="553747"/>
        </a:xfrm>
        <a:prstGeom prst="rect">
          <a:avLst/>
        </a:prstGeom>
      </xdr:spPr>
    </xdr:pic>
    <xdr:clientData/>
  </xdr:oneCellAnchor>
  <xdr:oneCellAnchor>
    <xdr:from>
      <xdr:col>22</xdr:col>
      <xdr:colOff>920153</xdr:colOff>
      <xdr:row>18</xdr:row>
      <xdr:rowOff>488831</xdr:rowOff>
    </xdr:from>
    <xdr:ext cx="600280" cy="575095"/>
    <xdr:pic>
      <xdr:nvPicPr>
        <xdr:cNvPr id="192" name="Image 191">
          <a:extLst>
            <a:ext uri="{FF2B5EF4-FFF2-40B4-BE49-F238E27FC236}">
              <a16:creationId xmlns:a16="http://schemas.microsoft.com/office/drawing/2014/main" id="{F3A3B8E2-A079-4817-BD92-1D32650646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5368303" y="18920604"/>
          <a:ext cx="600280" cy="575095"/>
        </a:xfrm>
        <a:prstGeom prst="rect">
          <a:avLst/>
        </a:prstGeom>
      </xdr:spPr>
    </xdr:pic>
    <xdr:clientData/>
  </xdr:oneCellAnchor>
  <xdr:oneCellAnchor>
    <xdr:from>
      <xdr:col>22</xdr:col>
      <xdr:colOff>172526</xdr:colOff>
      <xdr:row>18</xdr:row>
      <xdr:rowOff>488831</xdr:rowOff>
    </xdr:from>
    <xdr:ext cx="661360" cy="612576"/>
    <xdr:pic>
      <xdr:nvPicPr>
        <xdr:cNvPr id="193" name="Image 192">
          <a:extLst>
            <a:ext uri="{FF2B5EF4-FFF2-40B4-BE49-F238E27FC236}">
              <a16:creationId xmlns:a16="http://schemas.microsoft.com/office/drawing/2014/main" id="{7A950A30-14BE-46CB-9AFB-4FBB430619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4620676" y="18920604"/>
          <a:ext cx="661360" cy="612576"/>
        </a:xfrm>
        <a:prstGeom prst="rect">
          <a:avLst/>
        </a:prstGeom>
      </xdr:spPr>
    </xdr:pic>
    <xdr:clientData/>
  </xdr:oneCellAnchor>
  <xdr:oneCellAnchor>
    <xdr:from>
      <xdr:col>22</xdr:col>
      <xdr:colOff>1725283</xdr:colOff>
      <xdr:row>18</xdr:row>
      <xdr:rowOff>488830</xdr:rowOff>
    </xdr:from>
    <xdr:ext cx="632605" cy="553747"/>
    <xdr:pic>
      <xdr:nvPicPr>
        <xdr:cNvPr id="194" name="Image 193">
          <a:extLst>
            <a:ext uri="{FF2B5EF4-FFF2-40B4-BE49-F238E27FC236}">
              <a16:creationId xmlns:a16="http://schemas.microsoft.com/office/drawing/2014/main" id="{7660D487-4B2C-4F5D-B4C6-482BDAECC0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6173433" y="18920603"/>
          <a:ext cx="632605" cy="553747"/>
        </a:xfrm>
        <a:prstGeom prst="rect">
          <a:avLst/>
        </a:prstGeom>
      </xdr:spPr>
    </xdr:pic>
    <xdr:clientData/>
  </xdr:oneCellAnchor>
  <xdr:oneCellAnchor>
    <xdr:from>
      <xdr:col>8</xdr:col>
      <xdr:colOff>920153</xdr:colOff>
      <xdr:row>18</xdr:row>
      <xdr:rowOff>488831</xdr:rowOff>
    </xdr:from>
    <xdr:ext cx="600280" cy="575095"/>
    <xdr:pic>
      <xdr:nvPicPr>
        <xdr:cNvPr id="56" name="Image 55">
          <a:extLst>
            <a:ext uri="{FF2B5EF4-FFF2-40B4-BE49-F238E27FC236}">
              <a16:creationId xmlns:a16="http://schemas.microsoft.com/office/drawing/2014/main" id="{8DDF930F-1B7E-4810-82CF-5482637D90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14233586" y="18920604"/>
          <a:ext cx="600280" cy="575095"/>
        </a:xfrm>
        <a:prstGeom prst="rect">
          <a:avLst/>
        </a:prstGeom>
      </xdr:spPr>
    </xdr:pic>
    <xdr:clientData/>
  </xdr:oneCellAnchor>
  <xdr:oneCellAnchor>
    <xdr:from>
      <xdr:col>8</xdr:col>
      <xdr:colOff>172526</xdr:colOff>
      <xdr:row>18</xdr:row>
      <xdr:rowOff>488831</xdr:rowOff>
    </xdr:from>
    <xdr:ext cx="661360" cy="612576"/>
    <xdr:pic>
      <xdr:nvPicPr>
        <xdr:cNvPr id="57" name="Image 56">
          <a:extLst>
            <a:ext uri="{FF2B5EF4-FFF2-40B4-BE49-F238E27FC236}">
              <a16:creationId xmlns:a16="http://schemas.microsoft.com/office/drawing/2014/main" id="{48A7F75B-3233-4B76-99DF-8089E74E6C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13485959" y="18920604"/>
          <a:ext cx="661360" cy="612576"/>
        </a:xfrm>
        <a:prstGeom prst="rect">
          <a:avLst/>
        </a:prstGeom>
      </xdr:spPr>
    </xdr:pic>
    <xdr:clientData/>
  </xdr:oneCellAnchor>
  <xdr:oneCellAnchor>
    <xdr:from>
      <xdr:col>8</xdr:col>
      <xdr:colOff>1725283</xdr:colOff>
      <xdr:row>18</xdr:row>
      <xdr:rowOff>488830</xdr:rowOff>
    </xdr:from>
    <xdr:ext cx="632605" cy="553747"/>
    <xdr:pic>
      <xdr:nvPicPr>
        <xdr:cNvPr id="58" name="Image 57">
          <a:extLst>
            <a:ext uri="{FF2B5EF4-FFF2-40B4-BE49-F238E27FC236}">
              <a16:creationId xmlns:a16="http://schemas.microsoft.com/office/drawing/2014/main" id="{443349FC-3B03-4953-94D9-C08FC47032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15038716" y="18920603"/>
          <a:ext cx="632605" cy="553747"/>
        </a:xfrm>
        <a:prstGeom prst="rect">
          <a:avLst/>
        </a:prstGeom>
      </xdr:spPr>
    </xdr:pic>
    <xdr:clientData/>
  </xdr:oneCellAnchor>
  <xdr:twoCellAnchor editAs="oneCell">
    <xdr:from>
      <xdr:col>16</xdr:col>
      <xdr:colOff>201283</xdr:colOff>
      <xdr:row>23</xdr:row>
      <xdr:rowOff>258793</xdr:rowOff>
    </xdr:from>
    <xdr:to>
      <xdr:col>16</xdr:col>
      <xdr:colOff>1178943</xdr:colOff>
      <xdr:row>23</xdr:row>
      <xdr:rowOff>1236453</xdr:rowOff>
    </xdr:to>
    <xdr:pic>
      <xdr:nvPicPr>
        <xdr:cNvPr id="142" name="Image 141">
          <a:extLst>
            <a:ext uri="{FF2B5EF4-FFF2-40B4-BE49-F238E27FC236}">
              <a16:creationId xmlns:a16="http://schemas.microsoft.com/office/drawing/2014/main" id="{7EAA764B-B2C0-4E47-BA24-E164D5EAC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344694" y="27026559"/>
          <a:ext cx="977660" cy="977660"/>
        </a:xfrm>
        <a:prstGeom prst="rect">
          <a:avLst/>
        </a:prstGeom>
      </xdr:spPr>
    </xdr:pic>
    <xdr:clientData/>
  </xdr:twoCellAnchor>
  <xdr:oneCellAnchor>
    <xdr:from>
      <xdr:col>16</xdr:col>
      <xdr:colOff>1315528</xdr:colOff>
      <xdr:row>23</xdr:row>
      <xdr:rowOff>237226</xdr:rowOff>
    </xdr:from>
    <xdr:ext cx="1063924" cy="1058281"/>
    <xdr:pic>
      <xdr:nvPicPr>
        <xdr:cNvPr id="174" name="Image 173">
          <a:extLst>
            <a:ext uri="{FF2B5EF4-FFF2-40B4-BE49-F238E27FC236}">
              <a16:creationId xmlns:a16="http://schemas.microsoft.com/office/drawing/2014/main" id="{1CBBFEB9-3754-4EE4-976A-FD32B8A7D8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9458939" y="27004992"/>
          <a:ext cx="1063924" cy="1058281"/>
        </a:xfrm>
        <a:prstGeom prst="rect">
          <a:avLst/>
        </a:prstGeom>
      </xdr:spPr>
    </xdr:pic>
    <xdr:clientData/>
  </xdr:oneCellAnchor>
  <xdr:twoCellAnchor editAs="oneCell">
    <xdr:from>
      <xdr:col>18</xdr:col>
      <xdr:colOff>201283</xdr:colOff>
      <xdr:row>23</xdr:row>
      <xdr:rowOff>258793</xdr:rowOff>
    </xdr:from>
    <xdr:to>
      <xdr:col>18</xdr:col>
      <xdr:colOff>1178943</xdr:colOff>
      <xdr:row>23</xdr:row>
      <xdr:rowOff>1236453</xdr:rowOff>
    </xdr:to>
    <xdr:pic>
      <xdr:nvPicPr>
        <xdr:cNvPr id="175" name="Image 174">
          <a:extLst>
            <a:ext uri="{FF2B5EF4-FFF2-40B4-BE49-F238E27FC236}">
              <a16:creationId xmlns:a16="http://schemas.microsoft.com/office/drawing/2014/main" id="{79BDD187-8CD3-4FD0-9977-25A94FEF2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344694" y="27026559"/>
          <a:ext cx="977660" cy="977660"/>
        </a:xfrm>
        <a:prstGeom prst="rect">
          <a:avLst/>
        </a:prstGeom>
      </xdr:spPr>
    </xdr:pic>
    <xdr:clientData/>
  </xdr:twoCellAnchor>
  <xdr:oneCellAnchor>
    <xdr:from>
      <xdr:col>18</xdr:col>
      <xdr:colOff>1315528</xdr:colOff>
      <xdr:row>23</xdr:row>
      <xdr:rowOff>237226</xdr:rowOff>
    </xdr:from>
    <xdr:ext cx="1063924" cy="1058281"/>
    <xdr:pic>
      <xdr:nvPicPr>
        <xdr:cNvPr id="176" name="Image 175">
          <a:extLst>
            <a:ext uri="{FF2B5EF4-FFF2-40B4-BE49-F238E27FC236}">
              <a16:creationId xmlns:a16="http://schemas.microsoft.com/office/drawing/2014/main" id="{5DD07676-4BF6-4AEA-997C-8054898D87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9458939" y="27004992"/>
          <a:ext cx="1063924" cy="1058281"/>
        </a:xfrm>
        <a:prstGeom prst="rect">
          <a:avLst/>
        </a:prstGeom>
      </xdr:spPr>
    </xdr:pic>
    <xdr:clientData/>
  </xdr:oneCellAnchor>
  <xdr:twoCellAnchor editAs="oneCell">
    <xdr:from>
      <xdr:col>26</xdr:col>
      <xdr:colOff>115019</xdr:colOff>
      <xdr:row>19</xdr:row>
      <xdr:rowOff>230038</xdr:rowOff>
    </xdr:from>
    <xdr:to>
      <xdr:col>26</xdr:col>
      <xdr:colOff>1092679</xdr:colOff>
      <xdr:row>19</xdr:row>
      <xdr:rowOff>1207698</xdr:rowOff>
    </xdr:to>
    <xdr:pic>
      <xdr:nvPicPr>
        <xdr:cNvPr id="213" name="Image 212">
          <a:extLst>
            <a:ext uri="{FF2B5EF4-FFF2-40B4-BE49-F238E27FC236}">
              <a16:creationId xmlns:a16="http://schemas.microsoft.com/office/drawing/2014/main" id="{EF7911CE-C571-44CF-958A-A52165487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95049" y="2064876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28</xdr:col>
      <xdr:colOff>172529</xdr:colOff>
      <xdr:row>19</xdr:row>
      <xdr:rowOff>172528</xdr:rowOff>
    </xdr:from>
    <xdr:to>
      <xdr:col>28</xdr:col>
      <xdr:colOff>1150189</xdr:colOff>
      <xdr:row>19</xdr:row>
      <xdr:rowOff>1150188</xdr:rowOff>
    </xdr:to>
    <xdr:pic>
      <xdr:nvPicPr>
        <xdr:cNvPr id="214" name="Image 213">
          <a:extLst>
            <a:ext uri="{FF2B5EF4-FFF2-40B4-BE49-F238E27FC236}">
              <a16:creationId xmlns:a16="http://schemas.microsoft.com/office/drawing/2014/main" id="{18A567B9-D04B-4239-84D6-2B539658C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91714" y="2059125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30</xdr:col>
      <xdr:colOff>143773</xdr:colOff>
      <xdr:row>19</xdr:row>
      <xdr:rowOff>230038</xdr:rowOff>
    </xdr:from>
    <xdr:to>
      <xdr:col>30</xdr:col>
      <xdr:colOff>1121433</xdr:colOff>
      <xdr:row>19</xdr:row>
      <xdr:rowOff>1207698</xdr:rowOff>
    </xdr:to>
    <xdr:pic>
      <xdr:nvPicPr>
        <xdr:cNvPr id="215" name="Image 214">
          <a:extLst>
            <a:ext uri="{FF2B5EF4-FFF2-40B4-BE49-F238E27FC236}">
              <a16:creationId xmlns:a16="http://schemas.microsoft.com/office/drawing/2014/main" id="{622EFD9E-CE47-4F18-946E-2BE82A180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502113" y="2064876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32</xdr:col>
      <xdr:colOff>115019</xdr:colOff>
      <xdr:row>19</xdr:row>
      <xdr:rowOff>172528</xdr:rowOff>
    </xdr:from>
    <xdr:to>
      <xdr:col>32</xdr:col>
      <xdr:colOff>1092679</xdr:colOff>
      <xdr:row>19</xdr:row>
      <xdr:rowOff>1150188</xdr:rowOff>
    </xdr:to>
    <xdr:pic>
      <xdr:nvPicPr>
        <xdr:cNvPr id="216" name="Image 215">
          <a:extLst>
            <a:ext uri="{FF2B5EF4-FFF2-40B4-BE49-F238E27FC236}">
              <a16:creationId xmlns:a16="http://schemas.microsoft.com/office/drawing/2014/main" id="{C9427040-F2AF-4A98-A3C4-94D2BCA0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512513" y="2059125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34</xdr:col>
      <xdr:colOff>86264</xdr:colOff>
      <xdr:row>19</xdr:row>
      <xdr:rowOff>258792</xdr:rowOff>
    </xdr:from>
    <xdr:to>
      <xdr:col>34</xdr:col>
      <xdr:colOff>1063924</xdr:colOff>
      <xdr:row>19</xdr:row>
      <xdr:rowOff>1236452</xdr:rowOff>
    </xdr:to>
    <xdr:pic>
      <xdr:nvPicPr>
        <xdr:cNvPr id="217" name="Image 216">
          <a:extLst>
            <a:ext uri="{FF2B5EF4-FFF2-40B4-BE49-F238E27FC236}">
              <a16:creationId xmlns:a16="http://schemas.microsoft.com/office/drawing/2014/main" id="{8AB1510B-9FD4-4E62-B104-1EABCEDBE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522913" y="2067751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26</xdr:col>
      <xdr:colOff>337869</xdr:colOff>
      <xdr:row>24</xdr:row>
      <xdr:rowOff>230037</xdr:rowOff>
    </xdr:from>
    <xdr:to>
      <xdr:col>26</xdr:col>
      <xdr:colOff>1401793</xdr:colOff>
      <xdr:row>24</xdr:row>
      <xdr:rowOff>1288318</xdr:rowOff>
    </xdr:to>
    <xdr:pic>
      <xdr:nvPicPr>
        <xdr:cNvPr id="229" name="Image 228">
          <a:extLst>
            <a:ext uri="{FF2B5EF4-FFF2-40B4-BE49-F238E27FC236}">
              <a16:creationId xmlns:a16="http://schemas.microsoft.com/office/drawing/2014/main" id="{6DCB1949-F3B5-49F0-BB16-BD284044C8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6617899" y="28585063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32</xdr:col>
      <xdr:colOff>382434</xdr:colOff>
      <xdr:row>24</xdr:row>
      <xdr:rowOff>324928</xdr:rowOff>
    </xdr:from>
    <xdr:to>
      <xdr:col>32</xdr:col>
      <xdr:colOff>1446358</xdr:colOff>
      <xdr:row>24</xdr:row>
      <xdr:rowOff>1383209</xdr:rowOff>
    </xdr:to>
    <xdr:pic>
      <xdr:nvPicPr>
        <xdr:cNvPr id="230" name="Image 229">
          <a:extLst>
            <a:ext uri="{FF2B5EF4-FFF2-40B4-BE49-F238E27FC236}">
              <a16:creationId xmlns:a16="http://schemas.microsoft.com/office/drawing/2014/main" id="{FBA00785-8FE7-47CB-8AB4-991F43A001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7779928" y="28679954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34</xdr:col>
      <xdr:colOff>276046</xdr:colOff>
      <xdr:row>24</xdr:row>
      <xdr:rowOff>391064</xdr:rowOff>
    </xdr:from>
    <xdr:to>
      <xdr:col>34</xdr:col>
      <xdr:colOff>1339970</xdr:colOff>
      <xdr:row>24</xdr:row>
      <xdr:rowOff>1449345</xdr:rowOff>
    </xdr:to>
    <xdr:pic>
      <xdr:nvPicPr>
        <xdr:cNvPr id="231" name="Image 230">
          <a:extLst>
            <a:ext uri="{FF2B5EF4-FFF2-40B4-BE49-F238E27FC236}">
              <a16:creationId xmlns:a16="http://schemas.microsoft.com/office/drawing/2014/main" id="{925FE7D7-4CC2-4CE0-804D-AE8D886257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4712695" y="2874609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30</xdr:col>
      <xdr:colOff>140897</xdr:colOff>
      <xdr:row>24</xdr:row>
      <xdr:rowOff>342182</xdr:rowOff>
    </xdr:from>
    <xdr:to>
      <xdr:col>30</xdr:col>
      <xdr:colOff>1204821</xdr:colOff>
      <xdr:row>24</xdr:row>
      <xdr:rowOff>1400463</xdr:rowOff>
    </xdr:to>
    <xdr:pic>
      <xdr:nvPicPr>
        <xdr:cNvPr id="232" name="Image 231">
          <a:extLst>
            <a:ext uri="{FF2B5EF4-FFF2-40B4-BE49-F238E27FC236}">
              <a16:creationId xmlns:a16="http://schemas.microsoft.com/office/drawing/2014/main" id="{9CE0A3A1-3513-44B1-AB1A-92AD2127B0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0499237" y="28697208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28</xdr:col>
      <xdr:colOff>178279</xdr:colOff>
      <xdr:row>24</xdr:row>
      <xdr:rowOff>322053</xdr:rowOff>
    </xdr:from>
    <xdr:to>
      <xdr:col>28</xdr:col>
      <xdr:colOff>1242203</xdr:colOff>
      <xdr:row>24</xdr:row>
      <xdr:rowOff>1380334</xdr:rowOff>
    </xdr:to>
    <xdr:pic>
      <xdr:nvPicPr>
        <xdr:cNvPr id="233" name="Image 232">
          <a:extLst>
            <a:ext uri="{FF2B5EF4-FFF2-40B4-BE49-F238E27FC236}">
              <a16:creationId xmlns:a16="http://schemas.microsoft.com/office/drawing/2014/main" id="{43B909BE-3542-47AB-8120-7D67C5B0D0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497464" y="28677079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26</xdr:col>
      <xdr:colOff>920153</xdr:colOff>
      <xdr:row>18</xdr:row>
      <xdr:rowOff>488831</xdr:rowOff>
    </xdr:from>
    <xdr:to>
      <xdr:col>26</xdr:col>
      <xdr:colOff>1520433</xdr:colOff>
      <xdr:row>18</xdr:row>
      <xdr:rowOff>1063926</xdr:rowOff>
    </xdr:to>
    <xdr:pic>
      <xdr:nvPicPr>
        <xdr:cNvPr id="244" name="Image 243">
          <a:extLst>
            <a:ext uri="{FF2B5EF4-FFF2-40B4-BE49-F238E27FC236}">
              <a16:creationId xmlns:a16="http://schemas.microsoft.com/office/drawing/2014/main" id="{CABBBA95-4548-4E72-A430-D8295A7029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200183" y="19320295"/>
          <a:ext cx="600280" cy="575095"/>
        </a:xfrm>
        <a:prstGeom prst="rect">
          <a:avLst/>
        </a:prstGeom>
      </xdr:spPr>
    </xdr:pic>
    <xdr:clientData/>
  </xdr:twoCellAnchor>
  <xdr:twoCellAnchor editAs="oneCell">
    <xdr:from>
      <xdr:col>26</xdr:col>
      <xdr:colOff>172526</xdr:colOff>
      <xdr:row>18</xdr:row>
      <xdr:rowOff>488831</xdr:rowOff>
    </xdr:from>
    <xdr:to>
      <xdr:col>26</xdr:col>
      <xdr:colOff>833886</xdr:colOff>
      <xdr:row>18</xdr:row>
      <xdr:rowOff>1101407</xdr:rowOff>
    </xdr:to>
    <xdr:pic>
      <xdr:nvPicPr>
        <xdr:cNvPr id="245" name="Image 244">
          <a:extLst>
            <a:ext uri="{FF2B5EF4-FFF2-40B4-BE49-F238E27FC236}">
              <a16:creationId xmlns:a16="http://schemas.microsoft.com/office/drawing/2014/main" id="{C51FCE65-D013-4E6C-BCA3-F356E7262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6452556" y="19320295"/>
          <a:ext cx="661360" cy="612576"/>
        </a:xfrm>
        <a:prstGeom prst="rect">
          <a:avLst/>
        </a:prstGeom>
      </xdr:spPr>
    </xdr:pic>
    <xdr:clientData/>
  </xdr:twoCellAnchor>
  <xdr:twoCellAnchor editAs="oneCell">
    <xdr:from>
      <xdr:col>26</xdr:col>
      <xdr:colOff>1725283</xdr:colOff>
      <xdr:row>18</xdr:row>
      <xdr:rowOff>488830</xdr:rowOff>
    </xdr:from>
    <xdr:to>
      <xdr:col>26</xdr:col>
      <xdr:colOff>2357888</xdr:colOff>
      <xdr:row>18</xdr:row>
      <xdr:rowOff>1042577</xdr:rowOff>
    </xdr:to>
    <xdr:pic>
      <xdr:nvPicPr>
        <xdr:cNvPr id="246" name="Image 245">
          <a:extLst>
            <a:ext uri="{FF2B5EF4-FFF2-40B4-BE49-F238E27FC236}">
              <a16:creationId xmlns:a16="http://schemas.microsoft.com/office/drawing/2014/main" id="{A1D469D2-A25C-4947-9D54-C0641623A3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8005313" y="19320294"/>
          <a:ext cx="632605" cy="553747"/>
        </a:xfrm>
        <a:prstGeom prst="rect">
          <a:avLst/>
        </a:prstGeom>
      </xdr:spPr>
    </xdr:pic>
    <xdr:clientData/>
  </xdr:twoCellAnchor>
  <xdr:oneCellAnchor>
    <xdr:from>
      <xdr:col>28</xdr:col>
      <xdr:colOff>920153</xdr:colOff>
      <xdr:row>18</xdr:row>
      <xdr:rowOff>488831</xdr:rowOff>
    </xdr:from>
    <xdr:ext cx="600280" cy="575095"/>
    <xdr:pic>
      <xdr:nvPicPr>
        <xdr:cNvPr id="247" name="Image 246">
          <a:extLst>
            <a:ext uri="{FF2B5EF4-FFF2-40B4-BE49-F238E27FC236}">
              <a16:creationId xmlns:a16="http://schemas.microsoft.com/office/drawing/2014/main" id="{9A991BB0-4C11-4D3A-B9A3-476226D187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14239338" y="19320295"/>
          <a:ext cx="600280" cy="575095"/>
        </a:xfrm>
        <a:prstGeom prst="rect">
          <a:avLst/>
        </a:prstGeom>
      </xdr:spPr>
    </xdr:pic>
    <xdr:clientData/>
  </xdr:oneCellAnchor>
  <xdr:oneCellAnchor>
    <xdr:from>
      <xdr:col>28</xdr:col>
      <xdr:colOff>172526</xdr:colOff>
      <xdr:row>18</xdr:row>
      <xdr:rowOff>488831</xdr:rowOff>
    </xdr:from>
    <xdr:ext cx="661360" cy="612576"/>
    <xdr:pic>
      <xdr:nvPicPr>
        <xdr:cNvPr id="248" name="Image 247">
          <a:extLst>
            <a:ext uri="{FF2B5EF4-FFF2-40B4-BE49-F238E27FC236}">
              <a16:creationId xmlns:a16="http://schemas.microsoft.com/office/drawing/2014/main" id="{402DC345-B4EF-407B-AC7B-F989DAA959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13491711" y="19320295"/>
          <a:ext cx="661360" cy="612576"/>
        </a:xfrm>
        <a:prstGeom prst="rect">
          <a:avLst/>
        </a:prstGeom>
      </xdr:spPr>
    </xdr:pic>
    <xdr:clientData/>
  </xdr:oneCellAnchor>
  <xdr:oneCellAnchor>
    <xdr:from>
      <xdr:col>28</xdr:col>
      <xdr:colOff>1725283</xdr:colOff>
      <xdr:row>18</xdr:row>
      <xdr:rowOff>488830</xdr:rowOff>
    </xdr:from>
    <xdr:ext cx="632605" cy="553747"/>
    <xdr:pic>
      <xdr:nvPicPr>
        <xdr:cNvPr id="249" name="Image 248">
          <a:extLst>
            <a:ext uri="{FF2B5EF4-FFF2-40B4-BE49-F238E27FC236}">
              <a16:creationId xmlns:a16="http://schemas.microsoft.com/office/drawing/2014/main" id="{A22B48CE-03F4-4D86-9245-4482906A5E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15044468" y="19320294"/>
          <a:ext cx="632605" cy="553747"/>
        </a:xfrm>
        <a:prstGeom prst="rect">
          <a:avLst/>
        </a:prstGeom>
      </xdr:spPr>
    </xdr:pic>
    <xdr:clientData/>
  </xdr:oneCellAnchor>
  <xdr:oneCellAnchor>
    <xdr:from>
      <xdr:col>30</xdr:col>
      <xdr:colOff>920153</xdr:colOff>
      <xdr:row>18</xdr:row>
      <xdr:rowOff>488831</xdr:rowOff>
    </xdr:from>
    <xdr:ext cx="600280" cy="575095"/>
    <xdr:pic>
      <xdr:nvPicPr>
        <xdr:cNvPr id="250" name="Image 249">
          <a:extLst>
            <a:ext uri="{FF2B5EF4-FFF2-40B4-BE49-F238E27FC236}">
              <a16:creationId xmlns:a16="http://schemas.microsoft.com/office/drawing/2014/main" id="{E854F73F-9875-4764-89F3-53EE1072EF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1278493" y="19320295"/>
          <a:ext cx="600280" cy="575095"/>
        </a:xfrm>
        <a:prstGeom prst="rect">
          <a:avLst/>
        </a:prstGeom>
      </xdr:spPr>
    </xdr:pic>
    <xdr:clientData/>
  </xdr:oneCellAnchor>
  <xdr:oneCellAnchor>
    <xdr:from>
      <xdr:col>30</xdr:col>
      <xdr:colOff>172526</xdr:colOff>
      <xdr:row>18</xdr:row>
      <xdr:rowOff>488831</xdr:rowOff>
    </xdr:from>
    <xdr:ext cx="661360" cy="612576"/>
    <xdr:pic>
      <xdr:nvPicPr>
        <xdr:cNvPr id="251" name="Image 250">
          <a:extLst>
            <a:ext uri="{FF2B5EF4-FFF2-40B4-BE49-F238E27FC236}">
              <a16:creationId xmlns:a16="http://schemas.microsoft.com/office/drawing/2014/main" id="{E46B71E0-7A6E-44C3-A8F8-6DCBAC5CB6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0530866" y="19320295"/>
          <a:ext cx="661360" cy="612576"/>
        </a:xfrm>
        <a:prstGeom prst="rect">
          <a:avLst/>
        </a:prstGeom>
      </xdr:spPr>
    </xdr:pic>
    <xdr:clientData/>
  </xdr:oneCellAnchor>
  <xdr:oneCellAnchor>
    <xdr:from>
      <xdr:col>30</xdr:col>
      <xdr:colOff>1725283</xdr:colOff>
      <xdr:row>18</xdr:row>
      <xdr:rowOff>488830</xdr:rowOff>
    </xdr:from>
    <xdr:ext cx="632605" cy="553747"/>
    <xdr:pic>
      <xdr:nvPicPr>
        <xdr:cNvPr id="252" name="Image 251">
          <a:extLst>
            <a:ext uri="{FF2B5EF4-FFF2-40B4-BE49-F238E27FC236}">
              <a16:creationId xmlns:a16="http://schemas.microsoft.com/office/drawing/2014/main" id="{A64EF143-8D7E-4B0A-B4D7-8C53F4856C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2083623" y="19320294"/>
          <a:ext cx="632605" cy="553747"/>
        </a:xfrm>
        <a:prstGeom prst="rect">
          <a:avLst/>
        </a:prstGeom>
      </xdr:spPr>
    </xdr:pic>
    <xdr:clientData/>
  </xdr:oneCellAnchor>
  <xdr:oneCellAnchor>
    <xdr:from>
      <xdr:col>32</xdr:col>
      <xdr:colOff>920153</xdr:colOff>
      <xdr:row>18</xdr:row>
      <xdr:rowOff>488831</xdr:rowOff>
    </xdr:from>
    <xdr:ext cx="600280" cy="575095"/>
    <xdr:pic>
      <xdr:nvPicPr>
        <xdr:cNvPr id="253" name="Image 252">
          <a:extLst>
            <a:ext uri="{FF2B5EF4-FFF2-40B4-BE49-F238E27FC236}">
              <a16:creationId xmlns:a16="http://schemas.microsoft.com/office/drawing/2014/main" id="{71A8E307-7C5B-4DAB-80ED-98EB5C3786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8317647" y="19320295"/>
          <a:ext cx="600280" cy="575095"/>
        </a:xfrm>
        <a:prstGeom prst="rect">
          <a:avLst/>
        </a:prstGeom>
      </xdr:spPr>
    </xdr:pic>
    <xdr:clientData/>
  </xdr:oneCellAnchor>
  <xdr:oneCellAnchor>
    <xdr:from>
      <xdr:col>32</xdr:col>
      <xdr:colOff>172526</xdr:colOff>
      <xdr:row>18</xdr:row>
      <xdr:rowOff>488831</xdr:rowOff>
    </xdr:from>
    <xdr:ext cx="661360" cy="612576"/>
    <xdr:pic>
      <xdr:nvPicPr>
        <xdr:cNvPr id="254" name="Image 253">
          <a:extLst>
            <a:ext uri="{FF2B5EF4-FFF2-40B4-BE49-F238E27FC236}">
              <a16:creationId xmlns:a16="http://schemas.microsoft.com/office/drawing/2014/main" id="{C668D73E-DF09-4858-8710-059D79158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7570020" y="19320295"/>
          <a:ext cx="661360" cy="612576"/>
        </a:xfrm>
        <a:prstGeom prst="rect">
          <a:avLst/>
        </a:prstGeom>
      </xdr:spPr>
    </xdr:pic>
    <xdr:clientData/>
  </xdr:oneCellAnchor>
  <xdr:oneCellAnchor>
    <xdr:from>
      <xdr:col>32</xdr:col>
      <xdr:colOff>1725283</xdr:colOff>
      <xdr:row>18</xdr:row>
      <xdr:rowOff>488830</xdr:rowOff>
    </xdr:from>
    <xdr:ext cx="632605" cy="553747"/>
    <xdr:pic>
      <xdr:nvPicPr>
        <xdr:cNvPr id="255" name="Image 254">
          <a:extLst>
            <a:ext uri="{FF2B5EF4-FFF2-40B4-BE49-F238E27FC236}">
              <a16:creationId xmlns:a16="http://schemas.microsoft.com/office/drawing/2014/main" id="{C69000F1-7134-4B3E-AD64-2F3E755938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9122777" y="19320294"/>
          <a:ext cx="632605" cy="553747"/>
        </a:xfrm>
        <a:prstGeom prst="rect">
          <a:avLst/>
        </a:prstGeom>
      </xdr:spPr>
    </xdr:pic>
    <xdr:clientData/>
  </xdr:oneCellAnchor>
  <xdr:oneCellAnchor>
    <xdr:from>
      <xdr:col>34</xdr:col>
      <xdr:colOff>920153</xdr:colOff>
      <xdr:row>18</xdr:row>
      <xdr:rowOff>488831</xdr:rowOff>
    </xdr:from>
    <xdr:ext cx="600280" cy="575095"/>
    <xdr:pic>
      <xdr:nvPicPr>
        <xdr:cNvPr id="256" name="Image 255">
          <a:extLst>
            <a:ext uri="{FF2B5EF4-FFF2-40B4-BE49-F238E27FC236}">
              <a16:creationId xmlns:a16="http://schemas.microsoft.com/office/drawing/2014/main" id="{EAF26A53-2ECF-4A10-96B8-CEDFDD54C2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5356802" y="19320295"/>
          <a:ext cx="600280" cy="575095"/>
        </a:xfrm>
        <a:prstGeom prst="rect">
          <a:avLst/>
        </a:prstGeom>
      </xdr:spPr>
    </xdr:pic>
    <xdr:clientData/>
  </xdr:oneCellAnchor>
  <xdr:oneCellAnchor>
    <xdr:from>
      <xdr:col>34</xdr:col>
      <xdr:colOff>172526</xdr:colOff>
      <xdr:row>18</xdr:row>
      <xdr:rowOff>488831</xdr:rowOff>
    </xdr:from>
    <xdr:ext cx="661360" cy="612576"/>
    <xdr:pic>
      <xdr:nvPicPr>
        <xdr:cNvPr id="257" name="Image 256">
          <a:extLst>
            <a:ext uri="{FF2B5EF4-FFF2-40B4-BE49-F238E27FC236}">
              <a16:creationId xmlns:a16="http://schemas.microsoft.com/office/drawing/2014/main" id="{DF880DCD-5E3F-464D-B528-32CD75F2DB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4609175" y="19320295"/>
          <a:ext cx="661360" cy="612576"/>
        </a:xfrm>
        <a:prstGeom prst="rect">
          <a:avLst/>
        </a:prstGeom>
      </xdr:spPr>
    </xdr:pic>
    <xdr:clientData/>
  </xdr:oneCellAnchor>
  <xdr:oneCellAnchor>
    <xdr:from>
      <xdr:col>34</xdr:col>
      <xdr:colOff>1725283</xdr:colOff>
      <xdr:row>18</xdr:row>
      <xdr:rowOff>488830</xdr:rowOff>
    </xdr:from>
    <xdr:ext cx="632605" cy="553747"/>
    <xdr:pic>
      <xdr:nvPicPr>
        <xdr:cNvPr id="258" name="Image 257">
          <a:extLst>
            <a:ext uri="{FF2B5EF4-FFF2-40B4-BE49-F238E27FC236}">
              <a16:creationId xmlns:a16="http://schemas.microsoft.com/office/drawing/2014/main" id="{FA96BEDB-807F-458A-AB88-D832ED997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6161932" y="19320294"/>
          <a:ext cx="632605" cy="553747"/>
        </a:xfrm>
        <a:prstGeom prst="rect">
          <a:avLst/>
        </a:prstGeom>
      </xdr:spPr>
    </xdr:pic>
    <xdr:clientData/>
  </xdr:oneCellAnchor>
  <xdr:twoCellAnchor editAs="oneCell">
    <xdr:from>
      <xdr:col>26</xdr:col>
      <xdr:colOff>1272396</xdr:colOff>
      <xdr:row>19</xdr:row>
      <xdr:rowOff>215661</xdr:rowOff>
    </xdr:from>
    <xdr:to>
      <xdr:col>26</xdr:col>
      <xdr:colOff>2285999</xdr:colOff>
      <xdr:row>19</xdr:row>
      <xdr:rowOff>1230181</xdr:rowOff>
    </xdr:to>
    <xdr:pic>
      <xdr:nvPicPr>
        <xdr:cNvPr id="263" name="Image 262">
          <a:extLst>
            <a:ext uri="{FF2B5EF4-FFF2-40B4-BE49-F238E27FC236}">
              <a16:creationId xmlns:a16="http://schemas.microsoft.com/office/drawing/2014/main" id="{08B187A0-C060-4F72-B9DB-F58B8A475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552426" y="20634386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28</xdr:col>
      <xdr:colOff>1391729</xdr:colOff>
      <xdr:row>19</xdr:row>
      <xdr:rowOff>172528</xdr:rowOff>
    </xdr:from>
    <xdr:to>
      <xdr:col>28</xdr:col>
      <xdr:colOff>2405332</xdr:colOff>
      <xdr:row>19</xdr:row>
      <xdr:rowOff>1187048</xdr:rowOff>
    </xdr:to>
    <xdr:pic>
      <xdr:nvPicPr>
        <xdr:cNvPr id="264" name="Image 263">
          <a:extLst>
            <a:ext uri="{FF2B5EF4-FFF2-40B4-BE49-F238E27FC236}">
              <a16:creationId xmlns:a16="http://schemas.microsoft.com/office/drawing/2014/main" id="{21F1C40F-75BA-4B84-BE31-FA674F3C4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664329" y="21635528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34</xdr:col>
      <xdr:colOff>1166005</xdr:colOff>
      <xdr:row>19</xdr:row>
      <xdr:rowOff>238664</xdr:rowOff>
    </xdr:from>
    <xdr:to>
      <xdr:col>34</xdr:col>
      <xdr:colOff>2179608</xdr:colOff>
      <xdr:row>19</xdr:row>
      <xdr:rowOff>1253184</xdr:rowOff>
    </xdr:to>
    <xdr:pic>
      <xdr:nvPicPr>
        <xdr:cNvPr id="265" name="Image 264">
          <a:extLst>
            <a:ext uri="{FF2B5EF4-FFF2-40B4-BE49-F238E27FC236}">
              <a16:creationId xmlns:a16="http://schemas.microsoft.com/office/drawing/2014/main" id="{F798AC6D-DC3A-4F29-84F9-20E741780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602654" y="20657389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32</xdr:col>
      <xdr:colOff>1232141</xdr:colOff>
      <xdr:row>19</xdr:row>
      <xdr:rowOff>175404</xdr:rowOff>
    </xdr:from>
    <xdr:to>
      <xdr:col>32</xdr:col>
      <xdr:colOff>2245744</xdr:colOff>
      <xdr:row>19</xdr:row>
      <xdr:rowOff>1189924</xdr:rowOff>
    </xdr:to>
    <xdr:pic>
      <xdr:nvPicPr>
        <xdr:cNvPr id="266" name="Image 265">
          <a:extLst>
            <a:ext uri="{FF2B5EF4-FFF2-40B4-BE49-F238E27FC236}">
              <a16:creationId xmlns:a16="http://schemas.microsoft.com/office/drawing/2014/main" id="{D8E3175F-F714-46CD-9D8B-FF907F169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629635" y="20594129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30</xdr:col>
      <xdr:colOff>1319844</xdr:colOff>
      <xdr:row>19</xdr:row>
      <xdr:rowOff>263105</xdr:rowOff>
    </xdr:from>
    <xdr:to>
      <xdr:col>30</xdr:col>
      <xdr:colOff>2333447</xdr:colOff>
      <xdr:row>19</xdr:row>
      <xdr:rowOff>1277625</xdr:rowOff>
    </xdr:to>
    <xdr:pic>
      <xdr:nvPicPr>
        <xdr:cNvPr id="267" name="Image 266">
          <a:extLst>
            <a:ext uri="{FF2B5EF4-FFF2-40B4-BE49-F238E27FC236}">
              <a16:creationId xmlns:a16="http://schemas.microsoft.com/office/drawing/2014/main" id="{E0B9F6A3-27EC-4AAA-8681-D4EA98FBD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678184" y="2068183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11</xdr:col>
      <xdr:colOff>431321</xdr:colOff>
      <xdr:row>5</xdr:row>
      <xdr:rowOff>215659</xdr:rowOff>
    </xdr:from>
    <xdr:to>
      <xdr:col>11</xdr:col>
      <xdr:colOff>1644412</xdr:colOff>
      <xdr:row>7</xdr:row>
      <xdr:rowOff>302766</xdr:rowOff>
    </xdr:to>
    <xdr:pic>
      <xdr:nvPicPr>
        <xdr:cNvPr id="20" name="Image 19" descr="MSC | Labelinfo">
          <a:extLst>
            <a:ext uri="{FF2B5EF4-FFF2-40B4-BE49-F238E27FC236}">
              <a16:creationId xmlns:a16="http://schemas.microsoft.com/office/drawing/2014/main" id="{3B278E1B-104E-4616-B691-1044267D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33532" y="2958859"/>
          <a:ext cx="1213091" cy="123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431321</xdr:colOff>
      <xdr:row>5</xdr:row>
      <xdr:rowOff>215659</xdr:rowOff>
    </xdr:from>
    <xdr:to>
      <xdr:col>23</xdr:col>
      <xdr:colOff>1644412</xdr:colOff>
      <xdr:row>7</xdr:row>
      <xdr:rowOff>302766</xdr:rowOff>
    </xdr:to>
    <xdr:pic>
      <xdr:nvPicPr>
        <xdr:cNvPr id="25" name="Image 24" descr="MSC | Labelinfo">
          <a:extLst>
            <a:ext uri="{FF2B5EF4-FFF2-40B4-BE49-F238E27FC236}">
              <a16:creationId xmlns:a16="http://schemas.microsoft.com/office/drawing/2014/main" id="{413AC8CA-27F9-4BAA-88EC-C5BB680EA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33532" y="2958859"/>
          <a:ext cx="1213091" cy="123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431321</xdr:colOff>
      <xdr:row>5</xdr:row>
      <xdr:rowOff>215659</xdr:rowOff>
    </xdr:from>
    <xdr:to>
      <xdr:col>35</xdr:col>
      <xdr:colOff>1644412</xdr:colOff>
      <xdr:row>7</xdr:row>
      <xdr:rowOff>302766</xdr:rowOff>
    </xdr:to>
    <xdr:pic>
      <xdr:nvPicPr>
        <xdr:cNvPr id="27" name="Image 26" descr="MSC | Labelinfo">
          <a:extLst>
            <a:ext uri="{FF2B5EF4-FFF2-40B4-BE49-F238E27FC236}">
              <a16:creationId xmlns:a16="http://schemas.microsoft.com/office/drawing/2014/main" id="{CBF3B56B-C3D9-428D-B758-C7C3554B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33532" y="2958859"/>
          <a:ext cx="1213091" cy="123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431321</xdr:colOff>
      <xdr:row>5</xdr:row>
      <xdr:rowOff>215659</xdr:rowOff>
    </xdr:from>
    <xdr:to>
      <xdr:col>47</xdr:col>
      <xdr:colOff>1644412</xdr:colOff>
      <xdr:row>7</xdr:row>
      <xdr:rowOff>302766</xdr:rowOff>
    </xdr:to>
    <xdr:pic>
      <xdr:nvPicPr>
        <xdr:cNvPr id="49" name="Image 48" descr="MSC | Labelinfo">
          <a:extLst>
            <a:ext uri="{FF2B5EF4-FFF2-40B4-BE49-F238E27FC236}">
              <a16:creationId xmlns:a16="http://schemas.microsoft.com/office/drawing/2014/main" id="{9ECF4CB4-1968-498F-A581-ACB620EF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33532" y="2958859"/>
          <a:ext cx="1213091" cy="123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1380226</xdr:colOff>
      <xdr:row>19</xdr:row>
      <xdr:rowOff>207034</xdr:rowOff>
    </xdr:from>
    <xdr:to>
      <xdr:col>14</xdr:col>
      <xdr:colOff>2393829</xdr:colOff>
      <xdr:row>19</xdr:row>
      <xdr:rowOff>1221554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1DEE7B10-9EBD-444C-A00B-D4ED616E4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618474" y="19909766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1291086</xdr:colOff>
      <xdr:row>19</xdr:row>
      <xdr:rowOff>255917</xdr:rowOff>
    </xdr:from>
    <xdr:to>
      <xdr:col>16</xdr:col>
      <xdr:colOff>2304689</xdr:colOff>
      <xdr:row>19</xdr:row>
      <xdr:rowOff>1270437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428D6719-A1D1-4263-B350-8AA7351EB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568490" y="19958649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18</xdr:col>
      <xdr:colOff>1270956</xdr:colOff>
      <xdr:row>19</xdr:row>
      <xdr:rowOff>166777</xdr:rowOff>
    </xdr:from>
    <xdr:to>
      <xdr:col>18</xdr:col>
      <xdr:colOff>2284559</xdr:colOff>
      <xdr:row>19</xdr:row>
      <xdr:rowOff>1181297</xdr:rowOff>
    </xdr:to>
    <xdr:pic>
      <xdr:nvPicPr>
        <xdr:cNvPr id="80" name="Image 79">
          <a:extLst>
            <a:ext uri="{FF2B5EF4-FFF2-40B4-BE49-F238E27FC236}">
              <a16:creationId xmlns:a16="http://schemas.microsoft.com/office/drawing/2014/main" id="{9949D1E4-BEA6-4347-B2A0-010FA03A3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587516" y="19869509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20</xdr:col>
      <xdr:colOff>1250830</xdr:colOff>
      <xdr:row>19</xdr:row>
      <xdr:rowOff>181155</xdr:rowOff>
    </xdr:from>
    <xdr:to>
      <xdr:col>20</xdr:col>
      <xdr:colOff>2264433</xdr:colOff>
      <xdr:row>19</xdr:row>
      <xdr:rowOff>1195675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id="{89095DC1-5436-4EE3-BE78-D28F007E6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9606542" y="19883887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22</xdr:col>
      <xdr:colOff>1334218</xdr:colOff>
      <xdr:row>19</xdr:row>
      <xdr:rowOff>195532</xdr:rowOff>
    </xdr:from>
    <xdr:to>
      <xdr:col>22</xdr:col>
      <xdr:colOff>2347821</xdr:colOff>
      <xdr:row>19</xdr:row>
      <xdr:rowOff>1210052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id="{EE0613ED-2790-4A8C-AA9D-E86F7EF1F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729086" y="19898264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</xdr:col>
      <xdr:colOff>1276710</xdr:colOff>
      <xdr:row>19</xdr:row>
      <xdr:rowOff>241540</xdr:rowOff>
    </xdr:from>
    <xdr:to>
      <xdr:col>2</xdr:col>
      <xdr:colOff>2290313</xdr:colOff>
      <xdr:row>19</xdr:row>
      <xdr:rowOff>1256060</xdr:rowOff>
    </xdr:to>
    <xdr:pic>
      <xdr:nvPicPr>
        <xdr:cNvPr id="102" name="Image 101">
          <a:extLst>
            <a:ext uri="{FF2B5EF4-FFF2-40B4-BE49-F238E27FC236}">
              <a16:creationId xmlns:a16="http://schemas.microsoft.com/office/drawing/2014/main" id="{4051F6F8-51D9-4FB1-9CB2-BEC4F68F2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556742" y="19944272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6</xdr:col>
      <xdr:colOff>1256584</xdr:colOff>
      <xdr:row>19</xdr:row>
      <xdr:rowOff>186905</xdr:rowOff>
    </xdr:from>
    <xdr:to>
      <xdr:col>6</xdr:col>
      <xdr:colOff>2270187</xdr:colOff>
      <xdr:row>19</xdr:row>
      <xdr:rowOff>1201425</xdr:rowOff>
    </xdr:to>
    <xdr:pic>
      <xdr:nvPicPr>
        <xdr:cNvPr id="132" name="Image 131">
          <a:extLst>
            <a:ext uri="{FF2B5EF4-FFF2-40B4-BE49-F238E27FC236}">
              <a16:creationId xmlns:a16="http://schemas.microsoft.com/office/drawing/2014/main" id="{DDB35B69-661E-4DE0-994C-CB05985F8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305700" y="19889637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4</xdr:col>
      <xdr:colOff>1408984</xdr:colOff>
      <xdr:row>19</xdr:row>
      <xdr:rowOff>304800</xdr:rowOff>
    </xdr:from>
    <xdr:to>
      <xdr:col>4</xdr:col>
      <xdr:colOff>2422587</xdr:colOff>
      <xdr:row>19</xdr:row>
      <xdr:rowOff>1319320</xdr:rowOff>
    </xdr:to>
    <xdr:pic>
      <xdr:nvPicPr>
        <xdr:cNvPr id="136" name="Image 135">
          <a:extLst>
            <a:ext uri="{FF2B5EF4-FFF2-40B4-BE49-F238E27FC236}">
              <a16:creationId xmlns:a16="http://schemas.microsoft.com/office/drawing/2014/main" id="{021D9C88-4E73-4022-BF27-4AF4FDADF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28168" y="20007532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8</xdr:col>
      <xdr:colOff>1319843</xdr:colOff>
      <xdr:row>19</xdr:row>
      <xdr:rowOff>112143</xdr:rowOff>
    </xdr:from>
    <xdr:to>
      <xdr:col>8</xdr:col>
      <xdr:colOff>2333446</xdr:colOff>
      <xdr:row>19</xdr:row>
      <xdr:rowOff>1126663</xdr:rowOff>
    </xdr:to>
    <xdr:pic>
      <xdr:nvPicPr>
        <xdr:cNvPr id="143" name="Image 142">
          <a:extLst>
            <a:ext uri="{FF2B5EF4-FFF2-40B4-BE49-F238E27FC236}">
              <a16:creationId xmlns:a16="http://schemas.microsoft.com/office/drawing/2014/main" id="{ABC2214B-FFDA-43B8-A3FD-CC81ABCFC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408115" y="19814875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10</xdr:col>
      <xdr:colOff>1265207</xdr:colOff>
      <xdr:row>19</xdr:row>
      <xdr:rowOff>195532</xdr:rowOff>
    </xdr:from>
    <xdr:to>
      <xdr:col>10</xdr:col>
      <xdr:colOff>2278810</xdr:colOff>
      <xdr:row>19</xdr:row>
      <xdr:rowOff>1210052</xdr:rowOff>
    </xdr:to>
    <xdr:pic>
      <xdr:nvPicPr>
        <xdr:cNvPr id="144" name="Image 143">
          <a:extLst>
            <a:ext uri="{FF2B5EF4-FFF2-40B4-BE49-F238E27FC236}">
              <a16:creationId xmlns:a16="http://schemas.microsoft.com/office/drawing/2014/main" id="{D758C593-03B0-4691-9E4F-0A26508D2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392635" y="19898264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14</xdr:col>
      <xdr:colOff>215660</xdr:colOff>
      <xdr:row>10</xdr:row>
      <xdr:rowOff>338895</xdr:rowOff>
    </xdr:from>
    <xdr:to>
      <xdr:col>14</xdr:col>
      <xdr:colOff>1279584</xdr:colOff>
      <xdr:row>10</xdr:row>
      <xdr:rowOff>1397176</xdr:rowOff>
    </xdr:to>
    <xdr:pic>
      <xdr:nvPicPr>
        <xdr:cNvPr id="298" name="Image 297">
          <a:extLst>
            <a:ext uri="{FF2B5EF4-FFF2-40B4-BE49-F238E27FC236}">
              <a16:creationId xmlns:a16="http://schemas.microsoft.com/office/drawing/2014/main" id="{65BDDA3E-C1EA-47F2-9231-C34BE199B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47537710" y="5699595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16</xdr:col>
      <xdr:colOff>184852</xdr:colOff>
      <xdr:row>9</xdr:row>
      <xdr:rowOff>431321</xdr:rowOff>
    </xdr:from>
    <xdr:to>
      <xdr:col>16</xdr:col>
      <xdr:colOff>1162512</xdr:colOff>
      <xdr:row>9</xdr:row>
      <xdr:rowOff>1408981</xdr:rowOff>
    </xdr:to>
    <xdr:pic>
      <xdr:nvPicPr>
        <xdr:cNvPr id="299" name="Image 298">
          <a:extLst>
            <a:ext uri="{FF2B5EF4-FFF2-40B4-BE49-F238E27FC236}">
              <a16:creationId xmlns:a16="http://schemas.microsoft.com/office/drawing/2014/main" id="{34ABF6DC-14C5-426E-AF50-840E62BF8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562077" y="4189975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123234</xdr:colOff>
      <xdr:row>13</xdr:row>
      <xdr:rowOff>277278</xdr:rowOff>
    </xdr:from>
    <xdr:to>
      <xdr:col>16</xdr:col>
      <xdr:colOff>1336325</xdr:colOff>
      <xdr:row>13</xdr:row>
      <xdr:rowOff>1527581</xdr:rowOff>
    </xdr:to>
    <xdr:pic>
      <xdr:nvPicPr>
        <xdr:cNvPr id="304" name="Image 303" descr="MSC | Labelinfo">
          <a:extLst>
            <a:ext uri="{FF2B5EF4-FFF2-40B4-BE49-F238E27FC236}">
              <a16:creationId xmlns:a16="http://schemas.microsoft.com/office/drawing/2014/main" id="{EE1A1B35-3545-44BA-96EB-16B39455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00459" y="10444124"/>
          <a:ext cx="1213091" cy="1250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492938</xdr:colOff>
      <xdr:row>24</xdr:row>
      <xdr:rowOff>338894</xdr:rowOff>
    </xdr:from>
    <xdr:to>
      <xdr:col>10</xdr:col>
      <xdr:colOff>1556862</xdr:colOff>
      <xdr:row>24</xdr:row>
      <xdr:rowOff>1397175</xdr:rowOff>
    </xdr:to>
    <xdr:pic>
      <xdr:nvPicPr>
        <xdr:cNvPr id="307" name="Image 306">
          <a:extLst>
            <a:ext uri="{FF2B5EF4-FFF2-40B4-BE49-F238E27FC236}">
              <a16:creationId xmlns:a16="http://schemas.microsoft.com/office/drawing/2014/main" id="{3D4DBD26-B405-47F6-A848-3718797E2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6693074" y="28128273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16</xdr:col>
      <xdr:colOff>308086</xdr:colOff>
      <xdr:row>21</xdr:row>
      <xdr:rowOff>308086</xdr:rowOff>
    </xdr:from>
    <xdr:to>
      <xdr:col>16</xdr:col>
      <xdr:colOff>1372010</xdr:colOff>
      <xdr:row>21</xdr:row>
      <xdr:rowOff>1366367</xdr:rowOff>
    </xdr:to>
    <xdr:pic>
      <xdr:nvPicPr>
        <xdr:cNvPr id="309" name="Image 308">
          <a:extLst>
            <a:ext uri="{FF2B5EF4-FFF2-40B4-BE49-F238E27FC236}">
              <a16:creationId xmlns:a16="http://schemas.microsoft.com/office/drawing/2014/main" id="{7E278298-F550-407E-9FAD-E49970D743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54685311" y="23291322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14</xdr:col>
      <xdr:colOff>1201536</xdr:colOff>
      <xdr:row>12</xdr:row>
      <xdr:rowOff>308086</xdr:rowOff>
    </xdr:from>
    <xdr:to>
      <xdr:col>14</xdr:col>
      <xdr:colOff>2235771</xdr:colOff>
      <xdr:row>12</xdr:row>
      <xdr:rowOff>1343257</xdr:rowOff>
    </xdr:to>
    <xdr:pic>
      <xdr:nvPicPr>
        <xdr:cNvPr id="146" name="Image 145">
          <a:extLst>
            <a:ext uri="{FF2B5EF4-FFF2-40B4-BE49-F238E27FC236}">
              <a16:creationId xmlns:a16="http://schemas.microsoft.com/office/drawing/2014/main" id="{CDEB11F6-4A23-4A11-AFCA-A735039C4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523586" y="8872882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1232345</xdr:colOff>
      <xdr:row>12</xdr:row>
      <xdr:rowOff>338895</xdr:rowOff>
    </xdr:from>
    <xdr:to>
      <xdr:col>16</xdr:col>
      <xdr:colOff>2266580</xdr:colOff>
      <xdr:row>12</xdr:row>
      <xdr:rowOff>1374066</xdr:rowOff>
    </xdr:to>
    <xdr:pic>
      <xdr:nvPicPr>
        <xdr:cNvPr id="147" name="Image 146">
          <a:extLst>
            <a:ext uri="{FF2B5EF4-FFF2-40B4-BE49-F238E27FC236}">
              <a16:creationId xmlns:a16="http://schemas.microsoft.com/office/drawing/2014/main" id="{4399237B-7133-49C4-A664-7FEC035AF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609570" y="8903691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18</xdr:col>
      <xdr:colOff>1293962</xdr:colOff>
      <xdr:row>12</xdr:row>
      <xdr:rowOff>246469</xdr:rowOff>
    </xdr:from>
    <xdr:to>
      <xdr:col>18</xdr:col>
      <xdr:colOff>2328197</xdr:colOff>
      <xdr:row>12</xdr:row>
      <xdr:rowOff>1281640</xdr:rowOff>
    </xdr:to>
    <xdr:pic>
      <xdr:nvPicPr>
        <xdr:cNvPr id="148" name="Image 147">
          <a:extLst>
            <a:ext uri="{FF2B5EF4-FFF2-40B4-BE49-F238E27FC236}">
              <a16:creationId xmlns:a16="http://schemas.microsoft.com/office/drawing/2014/main" id="{F77F6FFB-52E3-48BE-B16B-501BCCE47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726362" y="8811265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1333500</xdr:colOff>
      <xdr:row>11</xdr:row>
      <xdr:rowOff>304800</xdr:rowOff>
    </xdr:from>
    <xdr:to>
      <xdr:col>14</xdr:col>
      <xdr:colOff>2367735</xdr:colOff>
      <xdr:row>11</xdr:row>
      <xdr:rowOff>1339971</xdr:rowOff>
    </xdr:to>
    <xdr:pic>
      <xdr:nvPicPr>
        <xdr:cNvPr id="292" name="Image 291">
          <a:extLst>
            <a:ext uri="{FF2B5EF4-FFF2-40B4-BE49-F238E27FC236}">
              <a16:creationId xmlns:a16="http://schemas.microsoft.com/office/drawing/2014/main" id="{47E3890B-8A1B-4F71-8B23-8695C80F1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545500" y="769620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16</xdr:col>
      <xdr:colOff>228600</xdr:colOff>
      <xdr:row>16</xdr:row>
      <xdr:rowOff>304800</xdr:rowOff>
    </xdr:from>
    <xdr:to>
      <xdr:col>16</xdr:col>
      <xdr:colOff>1206260</xdr:colOff>
      <xdr:row>16</xdr:row>
      <xdr:rowOff>1282460</xdr:rowOff>
    </xdr:to>
    <xdr:pic>
      <xdr:nvPicPr>
        <xdr:cNvPr id="84" name="Image 83">
          <a:extLst>
            <a:ext uri="{FF2B5EF4-FFF2-40B4-BE49-F238E27FC236}">
              <a16:creationId xmlns:a16="http://schemas.microsoft.com/office/drawing/2014/main" id="{DC338D7A-5F42-4C3D-B035-1DB447174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254400" y="15735300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152400</xdr:colOff>
      <xdr:row>16</xdr:row>
      <xdr:rowOff>228600</xdr:rowOff>
    </xdr:from>
    <xdr:to>
      <xdr:col>18</xdr:col>
      <xdr:colOff>1216324</xdr:colOff>
      <xdr:row>16</xdr:row>
      <xdr:rowOff>1286881</xdr:rowOff>
    </xdr:to>
    <xdr:pic>
      <xdr:nvPicPr>
        <xdr:cNvPr id="103" name="Image 102">
          <a:extLst>
            <a:ext uri="{FF2B5EF4-FFF2-40B4-BE49-F238E27FC236}">
              <a16:creationId xmlns:a16="http://schemas.microsoft.com/office/drawing/2014/main" id="{3B3F99C6-2755-476F-9CDC-E7B410F604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61188600" y="15659100"/>
          <a:ext cx="1063924" cy="1058281"/>
        </a:xfrm>
        <a:prstGeom prst="rect">
          <a:avLst/>
        </a:prstGeom>
      </xdr:spPr>
    </xdr:pic>
    <xdr:clientData/>
  </xdr:twoCellAnchor>
  <xdr:oneCellAnchor>
    <xdr:from>
      <xdr:col>44</xdr:col>
      <xdr:colOff>1725283</xdr:colOff>
      <xdr:row>18</xdr:row>
      <xdr:rowOff>488830</xdr:rowOff>
    </xdr:from>
    <xdr:ext cx="632605" cy="553747"/>
    <xdr:pic>
      <xdr:nvPicPr>
        <xdr:cNvPr id="394" name="Image 393">
          <a:extLst>
            <a:ext uri="{FF2B5EF4-FFF2-40B4-BE49-F238E27FC236}">
              <a16:creationId xmlns:a16="http://schemas.microsoft.com/office/drawing/2014/main" id="{087F12D0-7F0A-4590-B0EF-20B56D8A18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0681283" y="20377030"/>
          <a:ext cx="632605" cy="553747"/>
        </a:xfrm>
        <a:prstGeom prst="rect">
          <a:avLst/>
        </a:prstGeom>
      </xdr:spPr>
    </xdr:pic>
    <xdr:clientData/>
  </xdr:oneCellAnchor>
  <xdr:oneCellAnchor>
    <xdr:from>
      <xdr:col>10</xdr:col>
      <xdr:colOff>332734</xdr:colOff>
      <xdr:row>13</xdr:row>
      <xdr:rowOff>478560</xdr:rowOff>
    </xdr:from>
    <xdr:ext cx="1073655" cy="1071170"/>
    <xdr:pic>
      <xdr:nvPicPr>
        <xdr:cNvPr id="470" name="Image 469">
          <a:extLst>
            <a:ext uri="{FF2B5EF4-FFF2-40B4-BE49-F238E27FC236}">
              <a16:creationId xmlns:a16="http://schemas.microsoft.com/office/drawing/2014/main" id="{2D18D46F-8FD9-4828-B268-192CBD3C51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114480334" y="12365760"/>
          <a:ext cx="1073655" cy="1071170"/>
        </a:xfrm>
        <a:prstGeom prst="rect">
          <a:avLst/>
        </a:prstGeom>
      </xdr:spPr>
    </xdr:pic>
    <xdr:clientData/>
  </xdr:oneCellAnchor>
  <xdr:oneCellAnchor>
    <xdr:from>
      <xdr:col>2</xdr:col>
      <xdr:colOff>316302</xdr:colOff>
      <xdr:row>9</xdr:row>
      <xdr:rowOff>258793</xdr:rowOff>
    </xdr:from>
    <xdr:ext cx="1063924" cy="1058281"/>
    <xdr:pic>
      <xdr:nvPicPr>
        <xdr:cNvPr id="471" name="Image 470">
          <a:extLst>
            <a:ext uri="{FF2B5EF4-FFF2-40B4-BE49-F238E27FC236}">
              <a16:creationId xmlns:a16="http://schemas.microsoft.com/office/drawing/2014/main" id="{9015521D-0532-40F7-A974-BF748AC61D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86422302" y="5745193"/>
          <a:ext cx="1063924" cy="1058281"/>
        </a:xfrm>
        <a:prstGeom prst="rect">
          <a:avLst/>
        </a:prstGeom>
      </xdr:spPr>
    </xdr:pic>
    <xdr:clientData/>
  </xdr:oneCellAnchor>
  <xdr:oneCellAnchor>
    <xdr:from>
      <xdr:col>2</xdr:col>
      <xdr:colOff>287547</xdr:colOff>
      <xdr:row>11</xdr:row>
      <xdr:rowOff>230038</xdr:rowOff>
    </xdr:from>
    <xdr:ext cx="1063924" cy="1058281"/>
    <xdr:pic>
      <xdr:nvPicPr>
        <xdr:cNvPr id="472" name="Image 471">
          <a:extLst>
            <a:ext uri="{FF2B5EF4-FFF2-40B4-BE49-F238E27FC236}">
              <a16:creationId xmlns:a16="http://schemas.microsoft.com/office/drawing/2014/main" id="{1E7190AC-4446-40D7-880A-1B5D930F01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86393547" y="8916838"/>
          <a:ext cx="1063924" cy="1058281"/>
        </a:xfrm>
        <a:prstGeom prst="rect">
          <a:avLst/>
        </a:prstGeom>
      </xdr:spPr>
    </xdr:pic>
    <xdr:clientData/>
  </xdr:oneCellAnchor>
  <xdr:oneCellAnchor>
    <xdr:from>
      <xdr:col>8</xdr:col>
      <xdr:colOff>230037</xdr:colOff>
      <xdr:row>9</xdr:row>
      <xdr:rowOff>345057</xdr:rowOff>
    </xdr:from>
    <xdr:ext cx="1063924" cy="1058281"/>
    <xdr:pic>
      <xdr:nvPicPr>
        <xdr:cNvPr id="474" name="Image 473">
          <a:extLst>
            <a:ext uri="{FF2B5EF4-FFF2-40B4-BE49-F238E27FC236}">
              <a16:creationId xmlns:a16="http://schemas.microsoft.com/office/drawing/2014/main" id="{1036A5D5-E2B4-402D-ABD4-2FB67D5352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07367237" y="5831457"/>
          <a:ext cx="1063924" cy="1058281"/>
        </a:xfrm>
        <a:prstGeom prst="rect">
          <a:avLst/>
        </a:prstGeom>
      </xdr:spPr>
    </xdr:pic>
    <xdr:clientData/>
  </xdr:oneCellAnchor>
  <xdr:oneCellAnchor>
    <xdr:from>
      <xdr:col>8</xdr:col>
      <xdr:colOff>287547</xdr:colOff>
      <xdr:row>10</xdr:row>
      <xdr:rowOff>345057</xdr:rowOff>
    </xdr:from>
    <xdr:ext cx="1063924" cy="1058281"/>
    <xdr:pic>
      <xdr:nvPicPr>
        <xdr:cNvPr id="475" name="Image 474">
          <a:extLst>
            <a:ext uri="{FF2B5EF4-FFF2-40B4-BE49-F238E27FC236}">
              <a16:creationId xmlns:a16="http://schemas.microsoft.com/office/drawing/2014/main" id="{B20CA656-2431-473A-8720-C2657BDC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07424747" y="7431657"/>
          <a:ext cx="1063924" cy="1058281"/>
        </a:xfrm>
        <a:prstGeom prst="rect">
          <a:avLst/>
        </a:prstGeom>
      </xdr:spPr>
    </xdr:pic>
    <xdr:clientData/>
  </xdr:oneCellAnchor>
  <xdr:oneCellAnchor>
    <xdr:from>
      <xdr:col>4</xdr:col>
      <xdr:colOff>258793</xdr:colOff>
      <xdr:row>15</xdr:row>
      <xdr:rowOff>287547</xdr:rowOff>
    </xdr:from>
    <xdr:ext cx="1063924" cy="1058281"/>
    <xdr:pic>
      <xdr:nvPicPr>
        <xdr:cNvPr id="476" name="Image 475">
          <a:extLst>
            <a:ext uri="{FF2B5EF4-FFF2-40B4-BE49-F238E27FC236}">
              <a16:creationId xmlns:a16="http://schemas.microsoft.com/office/drawing/2014/main" id="{92A843AF-F3B7-4DB0-A565-7ED14E4414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93375193" y="15375147"/>
          <a:ext cx="1063924" cy="1058281"/>
        </a:xfrm>
        <a:prstGeom prst="rect">
          <a:avLst/>
        </a:prstGeom>
      </xdr:spPr>
    </xdr:pic>
    <xdr:clientData/>
  </xdr:oneCellAnchor>
  <xdr:oneCellAnchor>
    <xdr:from>
      <xdr:col>6</xdr:col>
      <xdr:colOff>115019</xdr:colOff>
      <xdr:row>16</xdr:row>
      <xdr:rowOff>373811</xdr:rowOff>
    </xdr:from>
    <xdr:ext cx="977660" cy="977660"/>
    <xdr:pic>
      <xdr:nvPicPr>
        <xdr:cNvPr id="477" name="Image 476">
          <a:extLst>
            <a:ext uri="{FF2B5EF4-FFF2-40B4-BE49-F238E27FC236}">
              <a16:creationId xmlns:a16="http://schemas.microsoft.com/office/drawing/2014/main" id="{D3A76576-0B43-4AF5-B973-BB10E0E6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241819" y="17061611"/>
          <a:ext cx="977660" cy="977660"/>
        </a:xfrm>
        <a:prstGeom prst="rect">
          <a:avLst/>
        </a:prstGeom>
      </xdr:spPr>
    </xdr:pic>
    <xdr:clientData/>
  </xdr:oneCellAnchor>
  <xdr:oneCellAnchor>
    <xdr:from>
      <xdr:col>2</xdr:col>
      <xdr:colOff>172529</xdr:colOff>
      <xdr:row>12</xdr:row>
      <xdr:rowOff>230038</xdr:rowOff>
    </xdr:from>
    <xdr:ext cx="977660" cy="977660"/>
    <xdr:pic>
      <xdr:nvPicPr>
        <xdr:cNvPr id="478" name="Image 477">
          <a:extLst>
            <a:ext uri="{FF2B5EF4-FFF2-40B4-BE49-F238E27FC236}">
              <a16:creationId xmlns:a16="http://schemas.microsoft.com/office/drawing/2014/main" id="{DB23376A-2AB6-4486-A802-FEF321DF8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78529" y="10517038"/>
          <a:ext cx="977660" cy="977660"/>
        </a:xfrm>
        <a:prstGeom prst="rect">
          <a:avLst/>
        </a:prstGeom>
      </xdr:spPr>
    </xdr:pic>
    <xdr:clientData/>
  </xdr:oneCellAnchor>
  <xdr:oneCellAnchor>
    <xdr:from>
      <xdr:col>4</xdr:col>
      <xdr:colOff>201283</xdr:colOff>
      <xdr:row>12</xdr:row>
      <xdr:rowOff>373812</xdr:rowOff>
    </xdr:from>
    <xdr:ext cx="977660" cy="977660"/>
    <xdr:pic>
      <xdr:nvPicPr>
        <xdr:cNvPr id="479" name="Image 478">
          <a:extLst>
            <a:ext uri="{FF2B5EF4-FFF2-40B4-BE49-F238E27FC236}">
              <a16:creationId xmlns:a16="http://schemas.microsoft.com/office/drawing/2014/main" id="{A7363B65-90C6-4946-8A2C-7FA87C30F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317683" y="10660812"/>
          <a:ext cx="977660" cy="977660"/>
        </a:xfrm>
        <a:prstGeom prst="rect">
          <a:avLst/>
        </a:prstGeom>
      </xdr:spPr>
    </xdr:pic>
    <xdr:clientData/>
  </xdr:oneCellAnchor>
  <xdr:oneCellAnchor>
    <xdr:from>
      <xdr:col>6</xdr:col>
      <xdr:colOff>172529</xdr:colOff>
      <xdr:row>12</xdr:row>
      <xdr:rowOff>287547</xdr:rowOff>
    </xdr:from>
    <xdr:ext cx="977660" cy="977660"/>
    <xdr:pic>
      <xdr:nvPicPr>
        <xdr:cNvPr id="480" name="Image 479">
          <a:extLst>
            <a:ext uri="{FF2B5EF4-FFF2-40B4-BE49-F238E27FC236}">
              <a16:creationId xmlns:a16="http://schemas.microsoft.com/office/drawing/2014/main" id="{DCC8FADD-523A-4A13-BB84-35B4456A6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299329" y="10574547"/>
          <a:ext cx="977660" cy="977660"/>
        </a:xfrm>
        <a:prstGeom prst="rect">
          <a:avLst/>
        </a:prstGeom>
      </xdr:spPr>
    </xdr:pic>
    <xdr:clientData/>
  </xdr:oneCellAnchor>
  <xdr:oneCellAnchor>
    <xdr:from>
      <xdr:col>8</xdr:col>
      <xdr:colOff>115018</xdr:colOff>
      <xdr:row>12</xdr:row>
      <xdr:rowOff>316302</xdr:rowOff>
    </xdr:from>
    <xdr:ext cx="977660" cy="977660"/>
    <xdr:pic>
      <xdr:nvPicPr>
        <xdr:cNvPr id="481" name="Image 480">
          <a:extLst>
            <a:ext uri="{FF2B5EF4-FFF2-40B4-BE49-F238E27FC236}">
              <a16:creationId xmlns:a16="http://schemas.microsoft.com/office/drawing/2014/main" id="{E4152EBA-2FF3-4A63-BBCE-0C6525ACF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252218" y="10603302"/>
          <a:ext cx="977660" cy="977660"/>
        </a:xfrm>
        <a:prstGeom prst="rect">
          <a:avLst/>
        </a:prstGeom>
      </xdr:spPr>
    </xdr:pic>
    <xdr:clientData/>
  </xdr:oneCellAnchor>
  <xdr:oneCellAnchor>
    <xdr:from>
      <xdr:col>10</xdr:col>
      <xdr:colOff>115019</xdr:colOff>
      <xdr:row>12</xdr:row>
      <xdr:rowOff>316302</xdr:rowOff>
    </xdr:from>
    <xdr:ext cx="977660" cy="977660"/>
    <xdr:pic>
      <xdr:nvPicPr>
        <xdr:cNvPr id="482" name="Image 481">
          <a:extLst>
            <a:ext uri="{FF2B5EF4-FFF2-40B4-BE49-F238E27FC236}">
              <a16:creationId xmlns:a16="http://schemas.microsoft.com/office/drawing/2014/main" id="{D479CD6D-8AED-4675-A755-448DACA0B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4262619" y="10603302"/>
          <a:ext cx="977660" cy="977660"/>
        </a:xfrm>
        <a:prstGeom prst="rect">
          <a:avLst/>
        </a:prstGeom>
      </xdr:spPr>
    </xdr:pic>
    <xdr:clientData/>
  </xdr:oneCellAnchor>
  <xdr:oneCellAnchor>
    <xdr:from>
      <xdr:col>6</xdr:col>
      <xdr:colOff>230038</xdr:colOff>
      <xdr:row>14</xdr:row>
      <xdr:rowOff>258793</xdr:rowOff>
    </xdr:from>
    <xdr:ext cx="977660" cy="977660"/>
    <xdr:pic>
      <xdr:nvPicPr>
        <xdr:cNvPr id="483" name="Image 482">
          <a:extLst>
            <a:ext uri="{FF2B5EF4-FFF2-40B4-BE49-F238E27FC236}">
              <a16:creationId xmlns:a16="http://schemas.microsoft.com/office/drawing/2014/main" id="{79C9C5FF-97CF-4E3A-9807-87F97967A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356838" y="13936693"/>
          <a:ext cx="977660" cy="977660"/>
        </a:xfrm>
        <a:prstGeom prst="rect">
          <a:avLst/>
        </a:prstGeom>
      </xdr:spPr>
    </xdr:pic>
    <xdr:clientData/>
  </xdr:oneCellAnchor>
  <xdr:oneCellAnchor>
    <xdr:from>
      <xdr:col>8</xdr:col>
      <xdr:colOff>143774</xdr:colOff>
      <xdr:row>13</xdr:row>
      <xdr:rowOff>402566</xdr:rowOff>
    </xdr:from>
    <xdr:ext cx="977660" cy="977660"/>
    <xdr:pic>
      <xdr:nvPicPr>
        <xdr:cNvPr id="484" name="Image 483">
          <a:extLst>
            <a:ext uri="{FF2B5EF4-FFF2-40B4-BE49-F238E27FC236}">
              <a16:creationId xmlns:a16="http://schemas.microsoft.com/office/drawing/2014/main" id="{D4B4CEE1-C08D-4928-9D65-50C462417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280974" y="12289766"/>
          <a:ext cx="977660" cy="977660"/>
        </a:xfrm>
        <a:prstGeom prst="rect">
          <a:avLst/>
        </a:prstGeom>
      </xdr:spPr>
    </xdr:pic>
    <xdr:clientData/>
  </xdr:oneCellAnchor>
  <xdr:oneCellAnchor>
    <xdr:from>
      <xdr:col>10</xdr:col>
      <xdr:colOff>143774</xdr:colOff>
      <xdr:row>15</xdr:row>
      <xdr:rowOff>258793</xdr:rowOff>
    </xdr:from>
    <xdr:ext cx="1063924" cy="1058281"/>
    <xdr:pic>
      <xdr:nvPicPr>
        <xdr:cNvPr id="485" name="Image 484">
          <a:extLst>
            <a:ext uri="{FF2B5EF4-FFF2-40B4-BE49-F238E27FC236}">
              <a16:creationId xmlns:a16="http://schemas.microsoft.com/office/drawing/2014/main" id="{416E4115-F0FC-4DE3-ABA0-3BA28D0F8F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4291374" y="15346393"/>
          <a:ext cx="1063924" cy="1058281"/>
        </a:xfrm>
        <a:prstGeom prst="rect">
          <a:avLst/>
        </a:prstGeom>
      </xdr:spPr>
    </xdr:pic>
    <xdr:clientData/>
  </xdr:oneCellAnchor>
  <xdr:oneCellAnchor>
    <xdr:from>
      <xdr:col>6</xdr:col>
      <xdr:colOff>1460258</xdr:colOff>
      <xdr:row>9</xdr:row>
      <xdr:rowOff>91537</xdr:rowOff>
    </xdr:from>
    <xdr:ext cx="1034235" cy="1035171"/>
    <xdr:pic>
      <xdr:nvPicPr>
        <xdr:cNvPr id="487" name="Image 486">
          <a:extLst>
            <a:ext uri="{FF2B5EF4-FFF2-40B4-BE49-F238E27FC236}">
              <a16:creationId xmlns:a16="http://schemas.microsoft.com/office/drawing/2014/main" id="{A53E953D-B5EE-4F0D-9C1D-45A16103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532858" y="5577937"/>
          <a:ext cx="1034235" cy="1035171"/>
        </a:xfrm>
        <a:prstGeom prst="rect">
          <a:avLst/>
        </a:prstGeom>
      </xdr:spPr>
    </xdr:pic>
    <xdr:clientData/>
  </xdr:oneCellAnchor>
  <xdr:oneCellAnchor>
    <xdr:from>
      <xdr:col>4</xdr:col>
      <xdr:colOff>194094</xdr:colOff>
      <xdr:row>14</xdr:row>
      <xdr:rowOff>215660</xdr:rowOff>
    </xdr:from>
    <xdr:ext cx="977660" cy="977660"/>
    <xdr:pic>
      <xdr:nvPicPr>
        <xdr:cNvPr id="488" name="Image 487">
          <a:extLst>
            <a:ext uri="{FF2B5EF4-FFF2-40B4-BE49-F238E27FC236}">
              <a16:creationId xmlns:a16="http://schemas.microsoft.com/office/drawing/2014/main" id="{ECC128F9-88A2-4166-9AEC-3F78D02E4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310494" y="13893560"/>
          <a:ext cx="977660" cy="977660"/>
        </a:xfrm>
        <a:prstGeom prst="rect">
          <a:avLst/>
        </a:prstGeom>
      </xdr:spPr>
    </xdr:pic>
    <xdr:clientData/>
  </xdr:oneCellAnchor>
  <xdr:oneCellAnchor>
    <xdr:from>
      <xdr:col>2</xdr:col>
      <xdr:colOff>150963</xdr:colOff>
      <xdr:row>13</xdr:row>
      <xdr:rowOff>431321</xdr:rowOff>
    </xdr:from>
    <xdr:ext cx="977660" cy="977660"/>
    <xdr:pic>
      <xdr:nvPicPr>
        <xdr:cNvPr id="489" name="Image 488">
          <a:extLst>
            <a:ext uri="{FF2B5EF4-FFF2-40B4-BE49-F238E27FC236}">
              <a16:creationId xmlns:a16="http://schemas.microsoft.com/office/drawing/2014/main" id="{81659CF3-D389-4D93-B75D-3E2C0C835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56963" y="12318521"/>
          <a:ext cx="977660" cy="977660"/>
        </a:xfrm>
        <a:prstGeom prst="rect">
          <a:avLst/>
        </a:prstGeom>
      </xdr:spPr>
    </xdr:pic>
    <xdr:clientData/>
  </xdr:oneCellAnchor>
  <xdr:oneCellAnchor>
    <xdr:from>
      <xdr:col>6</xdr:col>
      <xdr:colOff>129396</xdr:colOff>
      <xdr:row>9</xdr:row>
      <xdr:rowOff>280358</xdr:rowOff>
    </xdr:from>
    <xdr:ext cx="1063924" cy="1058281"/>
    <xdr:pic>
      <xdr:nvPicPr>
        <xdr:cNvPr id="490" name="Image 489">
          <a:extLst>
            <a:ext uri="{FF2B5EF4-FFF2-40B4-BE49-F238E27FC236}">
              <a16:creationId xmlns:a16="http://schemas.microsoft.com/office/drawing/2014/main" id="{1F402EE8-B1AB-4FDB-8577-28255B9739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00256196" y="5766758"/>
          <a:ext cx="1063924" cy="1058281"/>
        </a:xfrm>
        <a:prstGeom prst="rect">
          <a:avLst/>
        </a:prstGeom>
      </xdr:spPr>
    </xdr:pic>
    <xdr:clientData/>
  </xdr:oneCellAnchor>
  <xdr:oneCellAnchor>
    <xdr:from>
      <xdr:col>8</xdr:col>
      <xdr:colOff>129396</xdr:colOff>
      <xdr:row>11</xdr:row>
      <xdr:rowOff>280359</xdr:rowOff>
    </xdr:from>
    <xdr:ext cx="1063924" cy="1058281"/>
    <xdr:pic>
      <xdr:nvPicPr>
        <xdr:cNvPr id="491" name="Image 490">
          <a:extLst>
            <a:ext uri="{FF2B5EF4-FFF2-40B4-BE49-F238E27FC236}">
              <a16:creationId xmlns:a16="http://schemas.microsoft.com/office/drawing/2014/main" id="{527EDB78-3403-40EE-BA16-09CB5C1577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07266596" y="8967159"/>
          <a:ext cx="1063924" cy="1058281"/>
        </a:xfrm>
        <a:prstGeom prst="rect">
          <a:avLst/>
        </a:prstGeom>
      </xdr:spPr>
    </xdr:pic>
    <xdr:clientData/>
  </xdr:oneCellAnchor>
  <xdr:oneCellAnchor>
    <xdr:from>
      <xdr:col>10</xdr:col>
      <xdr:colOff>345058</xdr:colOff>
      <xdr:row>9</xdr:row>
      <xdr:rowOff>323491</xdr:rowOff>
    </xdr:from>
    <xdr:ext cx="1063924" cy="1058281"/>
    <xdr:pic>
      <xdr:nvPicPr>
        <xdr:cNvPr id="492" name="Image 491">
          <a:extLst>
            <a:ext uri="{FF2B5EF4-FFF2-40B4-BE49-F238E27FC236}">
              <a16:creationId xmlns:a16="http://schemas.microsoft.com/office/drawing/2014/main" id="{07759267-8FED-484A-B349-C8BB205F83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4492658" y="5809891"/>
          <a:ext cx="1063924" cy="1058281"/>
        </a:xfrm>
        <a:prstGeom prst="rect">
          <a:avLst/>
        </a:prstGeom>
      </xdr:spPr>
    </xdr:pic>
    <xdr:clientData/>
  </xdr:oneCellAnchor>
  <xdr:oneCellAnchor>
    <xdr:from>
      <xdr:col>10</xdr:col>
      <xdr:colOff>280358</xdr:colOff>
      <xdr:row>10</xdr:row>
      <xdr:rowOff>323491</xdr:rowOff>
    </xdr:from>
    <xdr:ext cx="1063924" cy="1058281"/>
    <xdr:pic>
      <xdr:nvPicPr>
        <xdr:cNvPr id="493" name="Image 492">
          <a:extLst>
            <a:ext uri="{FF2B5EF4-FFF2-40B4-BE49-F238E27FC236}">
              <a16:creationId xmlns:a16="http://schemas.microsoft.com/office/drawing/2014/main" id="{0F01C219-6011-43F5-B978-D03DDDA7CE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4427958" y="7410091"/>
          <a:ext cx="1063924" cy="1058281"/>
        </a:xfrm>
        <a:prstGeom prst="rect">
          <a:avLst/>
        </a:prstGeom>
      </xdr:spPr>
    </xdr:pic>
    <xdr:clientData/>
  </xdr:oneCellAnchor>
  <xdr:oneCellAnchor>
    <xdr:from>
      <xdr:col>2</xdr:col>
      <xdr:colOff>184852</xdr:colOff>
      <xdr:row>14</xdr:row>
      <xdr:rowOff>30809</xdr:rowOff>
    </xdr:from>
    <xdr:ext cx="1213091" cy="1250303"/>
    <xdr:pic>
      <xdr:nvPicPr>
        <xdr:cNvPr id="494" name="Image 493" descr="MSC | Labelinfo">
          <a:extLst>
            <a:ext uri="{FF2B5EF4-FFF2-40B4-BE49-F238E27FC236}">
              <a16:creationId xmlns:a16="http://schemas.microsoft.com/office/drawing/2014/main" id="{0B875C4D-7DAD-4472-A602-54B20AA2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0852" y="13708709"/>
          <a:ext cx="1213091" cy="1250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329960</xdr:colOff>
      <xdr:row>16</xdr:row>
      <xdr:rowOff>346187</xdr:rowOff>
    </xdr:from>
    <xdr:ext cx="977660" cy="977660"/>
    <xdr:pic>
      <xdr:nvPicPr>
        <xdr:cNvPr id="495" name="Image 494">
          <a:extLst>
            <a:ext uri="{FF2B5EF4-FFF2-40B4-BE49-F238E27FC236}">
              <a16:creationId xmlns:a16="http://schemas.microsoft.com/office/drawing/2014/main" id="{75CAC217-6BD2-4250-9D65-574382B74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446360" y="17033987"/>
          <a:ext cx="977660" cy="977660"/>
        </a:xfrm>
        <a:prstGeom prst="rect">
          <a:avLst/>
        </a:prstGeom>
      </xdr:spPr>
    </xdr:pic>
    <xdr:clientData/>
  </xdr:oneCellAnchor>
  <xdr:oneCellAnchor>
    <xdr:from>
      <xdr:col>2</xdr:col>
      <xdr:colOff>1263154</xdr:colOff>
      <xdr:row>12</xdr:row>
      <xdr:rowOff>246469</xdr:rowOff>
    </xdr:from>
    <xdr:ext cx="1034235" cy="1035171"/>
    <xdr:pic>
      <xdr:nvPicPr>
        <xdr:cNvPr id="496" name="Image 495">
          <a:extLst>
            <a:ext uri="{FF2B5EF4-FFF2-40B4-BE49-F238E27FC236}">
              <a16:creationId xmlns:a16="http://schemas.microsoft.com/office/drawing/2014/main" id="{C0A279AA-B97C-4FEC-944D-1FDA8B1C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369154" y="10533469"/>
          <a:ext cx="1034235" cy="1035171"/>
        </a:xfrm>
        <a:prstGeom prst="rect">
          <a:avLst/>
        </a:prstGeom>
      </xdr:spPr>
    </xdr:pic>
    <xdr:clientData/>
  </xdr:oneCellAnchor>
  <xdr:oneCellAnchor>
    <xdr:from>
      <xdr:col>4</xdr:col>
      <xdr:colOff>1293962</xdr:colOff>
      <xdr:row>12</xdr:row>
      <xdr:rowOff>308087</xdr:rowOff>
    </xdr:from>
    <xdr:ext cx="1034235" cy="1035171"/>
    <xdr:pic>
      <xdr:nvPicPr>
        <xdr:cNvPr id="497" name="Image 496">
          <a:extLst>
            <a:ext uri="{FF2B5EF4-FFF2-40B4-BE49-F238E27FC236}">
              <a16:creationId xmlns:a16="http://schemas.microsoft.com/office/drawing/2014/main" id="{23508BF9-60E6-4E0C-99E0-923B864A1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410362" y="10595087"/>
          <a:ext cx="1034235" cy="1035171"/>
        </a:xfrm>
        <a:prstGeom prst="rect">
          <a:avLst/>
        </a:prstGeom>
      </xdr:spPr>
    </xdr:pic>
    <xdr:clientData/>
  </xdr:oneCellAnchor>
  <xdr:oneCellAnchor>
    <xdr:from>
      <xdr:col>6</xdr:col>
      <xdr:colOff>1386388</xdr:colOff>
      <xdr:row>12</xdr:row>
      <xdr:rowOff>277278</xdr:rowOff>
    </xdr:from>
    <xdr:ext cx="1034235" cy="1035171"/>
    <xdr:pic>
      <xdr:nvPicPr>
        <xdr:cNvPr id="498" name="Image 497">
          <a:extLst>
            <a:ext uri="{FF2B5EF4-FFF2-40B4-BE49-F238E27FC236}">
              <a16:creationId xmlns:a16="http://schemas.microsoft.com/office/drawing/2014/main" id="{65CB6343-C589-418D-BA0F-982711B68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513188" y="10564278"/>
          <a:ext cx="1034235" cy="1035171"/>
        </a:xfrm>
        <a:prstGeom prst="rect">
          <a:avLst/>
        </a:prstGeom>
      </xdr:spPr>
    </xdr:pic>
    <xdr:clientData/>
  </xdr:oneCellAnchor>
  <xdr:oneCellAnchor>
    <xdr:from>
      <xdr:col>8</xdr:col>
      <xdr:colOff>1232345</xdr:colOff>
      <xdr:row>12</xdr:row>
      <xdr:rowOff>338895</xdr:rowOff>
    </xdr:from>
    <xdr:ext cx="1034235" cy="1035171"/>
    <xdr:pic>
      <xdr:nvPicPr>
        <xdr:cNvPr id="499" name="Image 498">
          <a:extLst>
            <a:ext uri="{FF2B5EF4-FFF2-40B4-BE49-F238E27FC236}">
              <a16:creationId xmlns:a16="http://schemas.microsoft.com/office/drawing/2014/main" id="{5CC09B5E-4387-4441-9BC8-C395AFF91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8369545" y="10625895"/>
          <a:ext cx="1034235" cy="1035171"/>
        </a:xfrm>
        <a:prstGeom prst="rect">
          <a:avLst/>
        </a:prstGeom>
      </xdr:spPr>
    </xdr:pic>
    <xdr:clientData/>
  </xdr:oneCellAnchor>
  <xdr:oneCellAnchor>
    <xdr:from>
      <xdr:col>10</xdr:col>
      <xdr:colOff>1232345</xdr:colOff>
      <xdr:row>12</xdr:row>
      <xdr:rowOff>277277</xdr:rowOff>
    </xdr:from>
    <xdr:ext cx="1034235" cy="1035171"/>
    <xdr:pic>
      <xdr:nvPicPr>
        <xdr:cNvPr id="500" name="Image 499">
          <a:extLst>
            <a:ext uri="{FF2B5EF4-FFF2-40B4-BE49-F238E27FC236}">
              <a16:creationId xmlns:a16="http://schemas.microsoft.com/office/drawing/2014/main" id="{78586278-6BFB-4BAD-AF5C-2F5AB1A1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5379945" y="10564277"/>
          <a:ext cx="1034235" cy="1035171"/>
        </a:xfrm>
        <a:prstGeom prst="rect">
          <a:avLst/>
        </a:prstGeom>
      </xdr:spPr>
    </xdr:pic>
    <xdr:clientData/>
  </xdr:oneCellAnchor>
  <xdr:oneCellAnchor>
    <xdr:from>
      <xdr:col>4</xdr:col>
      <xdr:colOff>1422400</xdr:colOff>
      <xdr:row>15</xdr:row>
      <xdr:rowOff>330200</xdr:rowOff>
    </xdr:from>
    <xdr:ext cx="1034235" cy="1035171"/>
    <xdr:pic>
      <xdr:nvPicPr>
        <xdr:cNvPr id="501" name="Image 500">
          <a:extLst>
            <a:ext uri="{FF2B5EF4-FFF2-40B4-BE49-F238E27FC236}">
              <a16:creationId xmlns:a16="http://schemas.microsoft.com/office/drawing/2014/main" id="{229B9126-29F8-4482-871A-DCBEDE2DC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538800" y="15417800"/>
          <a:ext cx="1034235" cy="1035171"/>
        </a:xfrm>
        <a:prstGeom prst="rect">
          <a:avLst/>
        </a:prstGeom>
      </xdr:spPr>
    </xdr:pic>
    <xdr:clientData/>
  </xdr:oneCellAnchor>
  <xdr:oneCellAnchor>
    <xdr:from>
      <xdr:col>10</xdr:col>
      <xdr:colOff>1447800</xdr:colOff>
      <xdr:row>9</xdr:row>
      <xdr:rowOff>279400</xdr:rowOff>
    </xdr:from>
    <xdr:ext cx="1034235" cy="1035171"/>
    <xdr:pic>
      <xdr:nvPicPr>
        <xdr:cNvPr id="503" name="Image 502">
          <a:extLst>
            <a:ext uri="{FF2B5EF4-FFF2-40B4-BE49-F238E27FC236}">
              <a16:creationId xmlns:a16="http://schemas.microsoft.com/office/drawing/2014/main" id="{C5F473C0-2731-4E7D-B36B-3E49617E3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5595400" y="5765800"/>
          <a:ext cx="1034235" cy="1035171"/>
        </a:xfrm>
        <a:prstGeom prst="rect">
          <a:avLst/>
        </a:prstGeom>
      </xdr:spPr>
    </xdr:pic>
    <xdr:clientData/>
  </xdr:oneCellAnchor>
  <xdr:oneCellAnchor>
    <xdr:from>
      <xdr:col>8</xdr:col>
      <xdr:colOff>1397000</xdr:colOff>
      <xdr:row>9</xdr:row>
      <xdr:rowOff>381000</xdr:rowOff>
    </xdr:from>
    <xdr:ext cx="1034235" cy="1035171"/>
    <xdr:pic>
      <xdr:nvPicPr>
        <xdr:cNvPr id="504" name="Image 503">
          <a:extLst>
            <a:ext uri="{FF2B5EF4-FFF2-40B4-BE49-F238E27FC236}">
              <a16:creationId xmlns:a16="http://schemas.microsoft.com/office/drawing/2014/main" id="{92DCD1CC-E5B2-4874-AB01-FA4161116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8534200" y="5867400"/>
          <a:ext cx="1034235" cy="1035171"/>
        </a:xfrm>
        <a:prstGeom prst="rect">
          <a:avLst/>
        </a:prstGeom>
      </xdr:spPr>
    </xdr:pic>
    <xdr:clientData/>
  </xdr:oneCellAnchor>
  <xdr:oneCellAnchor>
    <xdr:from>
      <xdr:col>2</xdr:col>
      <xdr:colOff>1524000</xdr:colOff>
      <xdr:row>11</xdr:row>
      <xdr:rowOff>228600</xdr:rowOff>
    </xdr:from>
    <xdr:ext cx="1148535" cy="1035171"/>
    <xdr:pic>
      <xdr:nvPicPr>
        <xdr:cNvPr id="506" name="Image 505">
          <a:extLst>
            <a:ext uri="{FF2B5EF4-FFF2-40B4-BE49-F238E27FC236}">
              <a16:creationId xmlns:a16="http://schemas.microsoft.com/office/drawing/2014/main" id="{BDA9E138-51AD-47D3-9487-F2DB26EA3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630000" y="8915400"/>
          <a:ext cx="1148535" cy="1035171"/>
        </a:xfrm>
        <a:prstGeom prst="rect">
          <a:avLst/>
        </a:prstGeom>
      </xdr:spPr>
    </xdr:pic>
    <xdr:clientData/>
  </xdr:oneCellAnchor>
  <xdr:oneCellAnchor>
    <xdr:from>
      <xdr:col>6</xdr:col>
      <xdr:colOff>152400</xdr:colOff>
      <xdr:row>15</xdr:row>
      <xdr:rowOff>419100</xdr:rowOff>
    </xdr:from>
    <xdr:ext cx="1063924" cy="1058281"/>
    <xdr:pic>
      <xdr:nvPicPr>
        <xdr:cNvPr id="507" name="Image 506">
          <a:extLst>
            <a:ext uri="{FF2B5EF4-FFF2-40B4-BE49-F238E27FC236}">
              <a16:creationId xmlns:a16="http://schemas.microsoft.com/office/drawing/2014/main" id="{7D9F3184-C05B-4985-8363-EB4DA81ECB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00279200" y="15506700"/>
          <a:ext cx="1063924" cy="1058281"/>
        </a:xfrm>
        <a:prstGeom prst="rect">
          <a:avLst/>
        </a:prstGeom>
      </xdr:spPr>
    </xdr:pic>
    <xdr:clientData/>
  </xdr:oneCellAnchor>
  <xdr:oneCellAnchor>
    <xdr:from>
      <xdr:col>10</xdr:col>
      <xdr:colOff>114300</xdr:colOff>
      <xdr:row>16</xdr:row>
      <xdr:rowOff>381000</xdr:rowOff>
    </xdr:from>
    <xdr:ext cx="1063924" cy="1058281"/>
    <xdr:pic>
      <xdr:nvPicPr>
        <xdr:cNvPr id="508" name="Image 507">
          <a:extLst>
            <a:ext uri="{FF2B5EF4-FFF2-40B4-BE49-F238E27FC236}">
              <a16:creationId xmlns:a16="http://schemas.microsoft.com/office/drawing/2014/main" id="{D2E99C46-B650-48B0-9793-286FD40364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4261900" y="17068800"/>
          <a:ext cx="1063924" cy="1058281"/>
        </a:xfrm>
        <a:prstGeom prst="rect">
          <a:avLst/>
        </a:prstGeom>
      </xdr:spPr>
    </xdr:pic>
    <xdr:clientData/>
  </xdr:oneCellAnchor>
  <xdr:oneCellAnchor>
    <xdr:from>
      <xdr:col>2</xdr:col>
      <xdr:colOff>177800</xdr:colOff>
      <xdr:row>15</xdr:row>
      <xdr:rowOff>279400</xdr:rowOff>
    </xdr:from>
    <xdr:ext cx="977660" cy="977660"/>
    <xdr:pic>
      <xdr:nvPicPr>
        <xdr:cNvPr id="509" name="Image 508">
          <a:extLst>
            <a:ext uri="{FF2B5EF4-FFF2-40B4-BE49-F238E27FC236}">
              <a16:creationId xmlns:a16="http://schemas.microsoft.com/office/drawing/2014/main" id="{5D4D0299-5F21-49D6-A08D-D0924401B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83800" y="15367000"/>
          <a:ext cx="977660" cy="977660"/>
        </a:xfrm>
        <a:prstGeom prst="rect">
          <a:avLst/>
        </a:prstGeom>
      </xdr:spPr>
    </xdr:pic>
    <xdr:clientData/>
  </xdr:oneCellAnchor>
  <xdr:oneCellAnchor>
    <xdr:from>
      <xdr:col>10</xdr:col>
      <xdr:colOff>345057</xdr:colOff>
      <xdr:row>23</xdr:row>
      <xdr:rowOff>230038</xdr:rowOff>
    </xdr:from>
    <xdr:ext cx="977660" cy="977660"/>
    <xdr:pic>
      <xdr:nvPicPr>
        <xdr:cNvPr id="540" name="Image 539">
          <a:extLst>
            <a:ext uri="{FF2B5EF4-FFF2-40B4-BE49-F238E27FC236}">
              <a16:creationId xmlns:a16="http://schemas.microsoft.com/office/drawing/2014/main" id="{0F83BE20-EB1E-4035-A095-87A239D90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4492657" y="28119238"/>
          <a:ext cx="977660" cy="977660"/>
        </a:xfrm>
        <a:prstGeom prst="rect">
          <a:avLst/>
        </a:prstGeom>
      </xdr:spPr>
    </xdr:pic>
    <xdr:clientData/>
  </xdr:oneCellAnchor>
  <xdr:oneCellAnchor>
    <xdr:from>
      <xdr:col>6</xdr:col>
      <xdr:colOff>230038</xdr:colOff>
      <xdr:row>23</xdr:row>
      <xdr:rowOff>230037</xdr:rowOff>
    </xdr:from>
    <xdr:ext cx="977660" cy="977660"/>
    <xdr:pic>
      <xdr:nvPicPr>
        <xdr:cNvPr id="541" name="Image 540">
          <a:extLst>
            <a:ext uri="{FF2B5EF4-FFF2-40B4-BE49-F238E27FC236}">
              <a16:creationId xmlns:a16="http://schemas.microsoft.com/office/drawing/2014/main" id="{2C3535CF-DC42-404D-8D4E-2D9B2AF01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356838" y="28119237"/>
          <a:ext cx="977660" cy="977660"/>
        </a:xfrm>
        <a:prstGeom prst="rect">
          <a:avLst/>
        </a:prstGeom>
      </xdr:spPr>
    </xdr:pic>
    <xdr:clientData/>
  </xdr:oneCellAnchor>
  <xdr:oneCellAnchor>
    <xdr:from>
      <xdr:col>2</xdr:col>
      <xdr:colOff>201283</xdr:colOff>
      <xdr:row>23</xdr:row>
      <xdr:rowOff>373812</xdr:rowOff>
    </xdr:from>
    <xdr:ext cx="977660" cy="977660"/>
    <xdr:pic>
      <xdr:nvPicPr>
        <xdr:cNvPr id="542" name="Image 541">
          <a:extLst>
            <a:ext uri="{FF2B5EF4-FFF2-40B4-BE49-F238E27FC236}">
              <a16:creationId xmlns:a16="http://schemas.microsoft.com/office/drawing/2014/main" id="{F096B331-165A-4DF8-B80D-203563AF3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307283" y="28263012"/>
          <a:ext cx="977660" cy="977660"/>
        </a:xfrm>
        <a:prstGeom prst="rect">
          <a:avLst/>
        </a:prstGeom>
      </xdr:spPr>
    </xdr:pic>
    <xdr:clientData/>
  </xdr:oneCellAnchor>
  <xdr:oneCellAnchor>
    <xdr:from>
      <xdr:col>4</xdr:col>
      <xdr:colOff>230038</xdr:colOff>
      <xdr:row>21</xdr:row>
      <xdr:rowOff>172528</xdr:rowOff>
    </xdr:from>
    <xdr:ext cx="880760" cy="1072700"/>
    <xdr:pic>
      <xdr:nvPicPr>
        <xdr:cNvPr id="543" name="Picture 2" descr="Les labels RUP - Logis Teamedia">
          <a:extLst>
            <a:ext uri="{FF2B5EF4-FFF2-40B4-BE49-F238E27FC236}">
              <a16:creationId xmlns:a16="http://schemas.microsoft.com/office/drawing/2014/main" id="{B8BCBC48-1D89-4578-A6DE-A57FCC15167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93346438" y="24861328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409755</xdr:colOff>
      <xdr:row>22</xdr:row>
      <xdr:rowOff>215659</xdr:rowOff>
    </xdr:from>
    <xdr:ext cx="1063924" cy="1058281"/>
    <xdr:pic>
      <xdr:nvPicPr>
        <xdr:cNvPr id="544" name="Image 543">
          <a:extLst>
            <a:ext uri="{FF2B5EF4-FFF2-40B4-BE49-F238E27FC236}">
              <a16:creationId xmlns:a16="http://schemas.microsoft.com/office/drawing/2014/main" id="{DEAE3C1A-AB0C-481E-A68D-124DE60056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00536555" y="26504659"/>
          <a:ext cx="1063924" cy="1058281"/>
        </a:xfrm>
        <a:prstGeom prst="rect">
          <a:avLst/>
        </a:prstGeom>
      </xdr:spPr>
    </xdr:pic>
    <xdr:clientData/>
  </xdr:oneCellAnchor>
  <xdr:oneCellAnchor>
    <xdr:from>
      <xdr:col>2</xdr:col>
      <xdr:colOff>1315528</xdr:colOff>
      <xdr:row>23</xdr:row>
      <xdr:rowOff>237226</xdr:rowOff>
    </xdr:from>
    <xdr:ext cx="1063924" cy="1058281"/>
    <xdr:pic>
      <xdr:nvPicPr>
        <xdr:cNvPr id="545" name="Image 544">
          <a:extLst>
            <a:ext uri="{FF2B5EF4-FFF2-40B4-BE49-F238E27FC236}">
              <a16:creationId xmlns:a16="http://schemas.microsoft.com/office/drawing/2014/main" id="{3A52504E-DF30-4C31-9ED4-E26B2743A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87421528" y="28126426"/>
          <a:ext cx="1063924" cy="1058281"/>
        </a:xfrm>
        <a:prstGeom prst="rect">
          <a:avLst/>
        </a:prstGeom>
      </xdr:spPr>
    </xdr:pic>
    <xdr:clientData/>
  </xdr:oneCellAnchor>
  <xdr:oneCellAnchor>
    <xdr:from>
      <xdr:col>6</xdr:col>
      <xdr:colOff>1319122</xdr:colOff>
      <xdr:row>23</xdr:row>
      <xdr:rowOff>199126</xdr:rowOff>
    </xdr:from>
    <xdr:ext cx="1165524" cy="1058281"/>
    <xdr:pic>
      <xdr:nvPicPr>
        <xdr:cNvPr id="546" name="Image 545">
          <a:extLst>
            <a:ext uri="{FF2B5EF4-FFF2-40B4-BE49-F238E27FC236}">
              <a16:creationId xmlns:a16="http://schemas.microsoft.com/office/drawing/2014/main" id="{0DF8CB2E-9D09-47BB-87A9-134283222D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3264722" y="28088326"/>
          <a:ext cx="1165524" cy="1058281"/>
        </a:xfrm>
        <a:prstGeom prst="rect">
          <a:avLst/>
        </a:prstGeom>
      </xdr:spPr>
    </xdr:pic>
    <xdr:clientData/>
  </xdr:oneCellAnchor>
  <xdr:oneCellAnchor>
    <xdr:from>
      <xdr:col>10</xdr:col>
      <xdr:colOff>1358661</xdr:colOff>
      <xdr:row>23</xdr:row>
      <xdr:rowOff>237226</xdr:rowOff>
    </xdr:from>
    <xdr:ext cx="1063924" cy="1058281"/>
    <xdr:pic>
      <xdr:nvPicPr>
        <xdr:cNvPr id="547" name="Image 546">
          <a:extLst>
            <a:ext uri="{FF2B5EF4-FFF2-40B4-BE49-F238E27FC236}">
              <a16:creationId xmlns:a16="http://schemas.microsoft.com/office/drawing/2014/main" id="{CC1CC8EB-DC44-484A-ADB0-59450868D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5506261" y="28126426"/>
          <a:ext cx="1063924" cy="1058281"/>
        </a:xfrm>
        <a:prstGeom prst="rect">
          <a:avLst/>
        </a:prstGeom>
      </xdr:spPr>
    </xdr:pic>
    <xdr:clientData/>
  </xdr:oneCellAnchor>
  <xdr:oneCellAnchor>
    <xdr:from>
      <xdr:col>4</xdr:col>
      <xdr:colOff>194094</xdr:colOff>
      <xdr:row>22</xdr:row>
      <xdr:rowOff>280358</xdr:rowOff>
    </xdr:from>
    <xdr:ext cx="977660" cy="977660"/>
    <xdr:pic>
      <xdr:nvPicPr>
        <xdr:cNvPr id="548" name="Image 547">
          <a:extLst>
            <a:ext uri="{FF2B5EF4-FFF2-40B4-BE49-F238E27FC236}">
              <a16:creationId xmlns:a16="http://schemas.microsoft.com/office/drawing/2014/main" id="{79460C3D-1C7F-4488-99CD-0DC7DA3A7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310494" y="26569358"/>
          <a:ext cx="977660" cy="977660"/>
        </a:xfrm>
        <a:prstGeom prst="rect">
          <a:avLst/>
        </a:prstGeom>
      </xdr:spPr>
    </xdr:pic>
    <xdr:clientData/>
  </xdr:oneCellAnchor>
  <xdr:oneCellAnchor>
    <xdr:from>
      <xdr:col>10</xdr:col>
      <xdr:colOff>129396</xdr:colOff>
      <xdr:row>21</xdr:row>
      <xdr:rowOff>258792</xdr:rowOff>
    </xdr:from>
    <xdr:ext cx="1063924" cy="1058281"/>
    <xdr:pic>
      <xdr:nvPicPr>
        <xdr:cNvPr id="549" name="Image 548">
          <a:extLst>
            <a:ext uri="{FF2B5EF4-FFF2-40B4-BE49-F238E27FC236}">
              <a16:creationId xmlns:a16="http://schemas.microsoft.com/office/drawing/2014/main" id="{88481940-E5BD-424A-895D-921651C6E1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4276996" y="24947592"/>
          <a:ext cx="1063924" cy="1058281"/>
        </a:xfrm>
        <a:prstGeom prst="rect">
          <a:avLst/>
        </a:prstGeom>
      </xdr:spPr>
    </xdr:pic>
    <xdr:clientData/>
  </xdr:oneCellAnchor>
  <xdr:oneCellAnchor>
    <xdr:from>
      <xdr:col>10</xdr:col>
      <xdr:colOff>194094</xdr:colOff>
      <xdr:row>22</xdr:row>
      <xdr:rowOff>280358</xdr:rowOff>
    </xdr:from>
    <xdr:ext cx="1063924" cy="1058281"/>
    <xdr:pic>
      <xdr:nvPicPr>
        <xdr:cNvPr id="550" name="Image 549">
          <a:extLst>
            <a:ext uri="{FF2B5EF4-FFF2-40B4-BE49-F238E27FC236}">
              <a16:creationId xmlns:a16="http://schemas.microsoft.com/office/drawing/2014/main" id="{0C3E4662-024B-4505-BC3A-34B2D5E0A5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4341694" y="26569358"/>
          <a:ext cx="1063924" cy="1058281"/>
        </a:xfrm>
        <a:prstGeom prst="rect">
          <a:avLst/>
        </a:prstGeom>
      </xdr:spPr>
    </xdr:pic>
    <xdr:clientData/>
  </xdr:oneCellAnchor>
  <xdr:oneCellAnchor>
    <xdr:from>
      <xdr:col>8</xdr:col>
      <xdr:colOff>355600</xdr:colOff>
      <xdr:row>22</xdr:row>
      <xdr:rowOff>431800</xdr:rowOff>
    </xdr:from>
    <xdr:ext cx="977660" cy="977660"/>
    <xdr:pic>
      <xdr:nvPicPr>
        <xdr:cNvPr id="551" name="Image 550">
          <a:extLst>
            <a:ext uri="{FF2B5EF4-FFF2-40B4-BE49-F238E27FC236}">
              <a16:creationId xmlns:a16="http://schemas.microsoft.com/office/drawing/2014/main" id="{693D6FAC-22A9-4522-A0B1-0088922A3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492800" y="26720800"/>
          <a:ext cx="977660" cy="977660"/>
        </a:xfrm>
        <a:prstGeom prst="rect">
          <a:avLst/>
        </a:prstGeom>
      </xdr:spPr>
    </xdr:pic>
    <xdr:clientData/>
  </xdr:oneCellAnchor>
  <xdr:oneCellAnchor>
    <xdr:from>
      <xdr:col>26</xdr:col>
      <xdr:colOff>191219</xdr:colOff>
      <xdr:row>12</xdr:row>
      <xdr:rowOff>319657</xdr:rowOff>
    </xdr:from>
    <xdr:ext cx="977660" cy="977660"/>
    <xdr:pic>
      <xdr:nvPicPr>
        <xdr:cNvPr id="552" name="Image 551">
          <a:extLst>
            <a:ext uri="{FF2B5EF4-FFF2-40B4-BE49-F238E27FC236}">
              <a16:creationId xmlns:a16="http://schemas.microsoft.com/office/drawing/2014/main" id="{27A2059B-7613-477D-BA4C-5CD137905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387819" y="10606657"/>
          <a:ext cx="977660" cy="977660"/>
        </a:xfrm>
        <a:prstGeom prst="rect">
          <a:avLst/>
        </a:prstGeom>
      </xdr:spPr>
    </xdr:pic>
    <xdr:clientData/>
  </xdr:oneCellAnchor>
  <xdr:oneCellAnchor>
    <xdr:from>
      <xdr:col>28</xdr:col>
      <xdr:colOff>172529</xdr:colOff>
      <xdr:row>12</xdr:row>
      <xdr:rowOff>345057</xdr:rowOff>
    </xdr:from>
    <xdr:ext cx="977660" cy="977660"/>
    <xdr:pic>
      <xdr:nvPicPr>
        <xdr:cNvPr id="553" name="Image 552">
          <a:extLst>
            <a:ext uri="{FF2B5EF4-FFF2-40B4-BE49-F238E27FC236}">
              <a16:creationId xmlns:a16="http://schemas.microsoft.com/office/drawing/2014/main" id="{3A8F542A-99D8-4295-B30F-57AA3FAB7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2379529" y="10632057"/>
          <a:ext cx="977660" cy="977660"/>
        </a:xfrm>
        <a:prstGeom prst="rect">
          <a:avLst/>
        </a:prstGeom>
      </xdr:spPr>
    </xdr:pic>
    <xdr:clientData/>
  </xdr:oneCellAnchor>
  <xdr:oneCellAnchor>
    <xdr:from>
      <xdr:col>30</xdr:col>
      <xdr:colOff>201283</xdr:colOff>
      <xdr:row>12</xdr:row>
      <xdr:rowOff>287547</xdr:rowOff>
    </xdr:from>
    <xdr:ext cx="977660" cy="977660"/>
    <xdr:pic>
      <xdr:nvPicPr>
        <xdr:cNvPr id="554" name="Image 553">
          <a:extLst>
            <a:ext uri="{FF2B5EF4-FFF2-40B4-BE49-F238E27FC236}">
              <a16:creationId xmlns:a16="http://schemas.microsoft.com/office/drawing/2014/main" id="{3191CE3C-9632-431D-9FD3-C5967BCDA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418683" y="10574547"/>
          <a:ext cx="977660" cy="977660"/>
        </a:xfrm>
        <a:prstGeom prst="rect">
          <a:avLst/>
        </a:prstGeom>
      </xdr:spPr>
    </xdr:pic>
    <xdr:clientData/>
  </xdr:oneCellAnchor>
  <xdr:oneCellAnchor>
    <xdr:from>
      <xdr:col>32</xdr:col>
      <xdr:colOff>115019</xdr:colOff>
      <xdr:row>12</xdr:row>
      <xdr:rowOff>287547</xdr:rowOff>
    </xdr:from>
    <xdr:ext cx="977660" cy="977660"/>
    <xdr:pic>
      <xdr:nvPicPr>
        <xdr:cNvPr id="555" name="Image 554">
          <a:extLst>
            <a:ext uri="{FF2B5EF4-FFF2-40B4-BE49-F238E27FC236}">
              <a16:creationId xmlns:a16="http://schemas.microsoft.com/office/drawing/2014/main" id="{DFE898E1-C16F-4EE4-88CC-72E8FA8E3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6342819" y="10574547"/>
          <a:ext cx="977660" cy="977660"/>
        </a:xfrm>
        <a:prstGeom prst="rect">
          <a:avLst/>
        </a:prstGeom>
      </xdr:spPr>
    </xdr:pic>
    <xdr:clientData/>
  </xdr:oneCellAnchor>
  <xdr:oneCellAnchor>
    <xdr:from>
      <xdr:col>34</xdr:col>
      <xdr:colOff>115019</xdr:colOff>
      <xdr:row>12</xdr:row>
      <xdr:rowOff>201283</xdr:rowOff>
    </xdr:from>
    <xdr:ext cx="977660" cy="977660"/>
    <xdr:pic>
      <xdr:nvPicPr>
        <xdr:cNvPr id="556" name="Image 555">
          <a:extLst>
            <a:ext uri="{FF2B5EF4-FFF2-40B4-BE49-F238E27FC236}">
              <a16:creationId xmlns:a16="http://schemas.microsoft.com/office/drawing/2014/main" id="{AE005F95-7C0A-4171-8F10-233248D97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3353219" y="10488283"/>
          <a:ext cx="977660" cy="977660"/>
        </a:xfrm>
        <a:prstGeom prst="rect">
          <a:avLst/>
        </a:prstGeom>
      </xdr:spPr>
    </xdr:pic>
    <xdr:clientData/>
  </xdr:oneCellAnchor>
  <xdr:oneCellAnchor>
    <xdr:from>
      <xdr:col>34</xdr:col>
      <xdr:colOff>172527</xdr:colOff>
      <xdr:row>16</xdr:row>
      <xdr:rowOff>230037</xdr:rowOff>
    </xdr:from>
    <xdr:ext cx="1063924" cy="1058281"/>
    <xdr:pic>
      <xdr:nvPicPr>
        <xdr:cNvPr id="557" name="Image 556">
          <a:extLst>
            <a:ext uri="{FF2B5EF4-FFF2-40B4-BE49-F238E27FC236}">
              <a16:creationId xmlns:a16="http://schemas.microsoft.com/office/drawing/2014/main" id="{292B0E0D-3693-4F13-94ED-E5A39A5B2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53410727" y="16917837"/>
          <a:ext cx="1063924" cy="1058281"/>
        </a:xfrm>
        <a:prstGeom prst="rect">
          <a:avLst/>
        </a:prstGeom>
      </xdr:spPr>
    </xdr:pic>
    <xdr:clientData/>
  </xdr:oneCellAnchor>
  <xdr:oneCellAnchor>
    <xdr:from>
      <xdr:col>28</xdr:col>
      <xdr:colOff>230038</xdr:colOff>
      <xdr:row>9</xdr:row>
      <xdr:rowOff>172528</xdr:rowOff>
    </xdr:from>
    <xdr:ext cx="1063924" cy="1058281"/>
    <xdr:pic>
      <xdr:nvPicPr>
        <xdr:cNvPr id="558" name="Image 557">
          <a:extLst>
            <a:ext uri="{FF2B5EF4-FFF2-40B4-BE49-F238E27FC236}">
              <a16:creationId xmlns:a16="http://schemas.microsoft.com/office/drawing/2014/main" id="{99C3F02D-BE87-4DBF-A949-078A6E8EA8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2437038" y="5658928"/>
          <a:ext cx="1063924" cy="1058281"/>
        </a:xfrm>
        <a:prstGeom prst="rect">
          <a:avLst/>
        </a:prstGeom>
      </xdr:spPr>
    </xdr:pic>
    <xdr:clientData/>
  </xdr:oneCellAnchor>
  <xdr:oneCellAnchor>
    <xdr:from>
      <xdr:col>28</xdr:col>
      <xdr:colOff>201283</xdr:colOff>
      <xdr:row>10</xdr:row>
      <xdr:rowOff>230038</xdr:rowOff>
    </xdr:from>
    <xdr:ext cx="1063924" cy="1058281"/>
    <xdr:pic>
      <xdr:nvPicPr>
        <xdr:cNvPr id="559" name="Image 558">
          <a:extLst>
            <a:ext uri="{FF2B5EF4-FFF2-40B4-BE49-F238E27FC236}">
              <a16:creationId xmlns:a16="http://schemas.microsoft.com/office/drawing/2014/main" id="{13D4E948-184A-4CEE-9ADF-91BEF83A98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2408283" y="7316638"/>
          <a:ext cx="1063924" cy="1058281"/>
        </a:xfrm>
        <a:prstGeom prst="rect">
          <a:avLst/>
        </a:prstGeom>
      </xdr:spPr>
    </xdr:pic>
    <xdr:clientData/>
  </xdr:oneCellAnchor>
  <xdr:oneCellAnchor>
    <xdr:from>
      <xdr:col>28</xdr:col>
      <xdr:colOff>258793</xdr:colOff>
      <xdr:row>11</xdr:row>
      <xdr:rowOff>258793</xdr:rowOff>
    </xdr:from>
    <xdr:ext cx="1063924" cy="1058281"/>
    <xdr:pic>
      <xdr:nvPicPr>
        <xdr:cNvPr id="560" name="Image 559">
          <a:extLst>
            <a:ext uri="{FF2B5EF4-FFF2-40B4-BE49-F238E27FC236}">
              <a16:creationId xmlns:a16="http://schemas.microsoft.com/office/drawing/2014/main" id="{5C65D242-80ED-4205-9466-6694859CB2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2465793" y="8945593"/>
          <a:ext cx="1063924" cy="1058281"/>
        </a:xfrm>
        <a:prstGeom prst="rect">
          <a:avLst/>
        </a:prstGeom>
      </xdr:spPr>
    </xdr:pic>
    <xdr:clientData/>
  </xdr:oneCellAnchor>
  <xdr:oneCellAnchor>
    <xdr:from>
      <xdr:col>26</xdr:col>
      <xdr:colOff>230038</xdr:colOff>
      <xdr:row>14</xdr:row>
      <xdr:rowOff>287547</xdr:rowOff>
    </xdr:from>
    <xdr:ext cx="977660" cy="977660"/>
    <xdr:pic>
      <xdr:nvPicPr>
        <xdr:cNvPr id="561" name="Image 560">
          <a:extLst>
            <a:ext uri="{FF2B5EF4-FFF2-40B4-BE49-F238E27FC236}">
              <a16:creationId xmlns:a16="http://schemas.microsoft.com/office/drawing/2014/main" id="{3F271856-6AEA-4D06-8AE7-0F4B8C462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426638" y="13965447"/>
          <a:ext cx="977660" cy="977660"/>
        </a:xfrm>
        <a:prstGeom prst="rect">
          <a:avLst/>
        </a:prstGeom>
      </xdr:spPr>
    </xdr:pic>
    <xdr:clientData/>
  </xdr:oneCellAnchor>
  <xdr:oneCellAnchor>
    <xdr:from>
      <xdr:col>28</xdr:col>
      <xdr:colOff>125083</xdr:colOff>
      <xdr:row>16</xdr:row>
      <xdr:rowOff>397534</xdr:rowOff>
    </xdr:from>
    <xdr:ext cx="1063924" cy="1058281"/>
    <xdr:pic>
      <xdr:nvPicPr>
        <xdr:cNvPr id="564" name="Image 563">
          <a:extLst>
            <a:ext uri="{FF2B5EF4-FFF2-40B4-BE49-F238E27FC236}">
              <a16:creationId xmlns:a16="http://schemas.microsoft.com/office/drawing/2014/main" id="{88988008-5C0E-40C8-87AC-A86BCA3E12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2332083" y="17085334"/>
          <a:ext cx="1063924" cy="1058281"/>
        </a:xfrm>
        <a:prstGeom prst="rect">
          <a:avLst/>
        </a:prstGeom>
      </xdr:spPr>
    </xdr:pic>
    <xdr:clientData/>
  </xdr:oneCellAnchor>
  <xdr:oneCellAnchor>
    <xdr:from>
      <xdr:col>30</xdr:col>
      <xdr:colOff>115019</xdr:colOff>
      <xdr:row>15</xdr:row>
      <xdr:rowOff>230038</xdr:rowOff>
    </xdr:from>
    <xdr:ext cx="977660" cy="977660"/>
    <xdr:pic>
      <xdr:nvPicPr>
        <xdr:cNvPr id="565" name="Image 564">
          <a:extLst>
            <a:ext uri="{FF2B5EF4-FFF2-40B4-BE49-F238E27FC236}">
              <a16:creationId xmlns:a16="http://schemas.microsoft.com/office/drawing/2014/main" id="{22911F3A-DB1B-4ECB-B3B8-0F15381CA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332419" y="15317638"/>
          <a:ext cx="977660" cy="977660"/>
        </a:xfrm>
        <a:prstGeom prst="rect">
          <a:avLst/>
        </a:prstGeom>
      </xdr:spPr>
    </xdr:pic>
    <xdr:clientData/>
  </xdr:oneCellAnchor>
  <xdr:oneCellAnchor>
    <xdr:from>
      <xdr:col>30</xdr:col>
      <xdr:colOff>230038</xdr:colOff>
      <xdr:row>10</xdr:row>
      <xdr:rowOff>373811</xdr:rowOff>
    </xdr:from>
    <xdr:ext cx="948046" cy="948904"/>
    <xdr:pic>
      <xdr:nvPicPr>
        <xdr:cNvPr id="566" name="Image 565">
          <a:extLst>
            <a:ext uri="{FF2B5EF4-FFF2-40B4-BE49-F238E27FC236}">
              <a16:creationId xmlns:a16="http://schemas.microsoft.com/office/drawing/2014/main" id="{478B44DE-D178-4B27-980F-2368EBF0D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9447438" y="7460411"/>
          <a:ext cx="948046" cy="948904"/>
        </a:xfrm>
        <a:prstGeom prst="rect">
          <a:avLst/>
        </a:prstGeom>
      </xdr:spPr>
    </xdr:pic>
    <xdr:clientData/>
  </xdr:oneCellAnchor>
  <xdr:oneCellAnchor>
    <xdr:from>
      <xdr:col>30</xdr:col>
      <xdr:colOff>1417196</xdr:colOff>
      <xdr:row>10</xdr:row>
      <xdr:rowOff>338895</xdr:rowOff>
    </xdr:from>
    <xdr:ext cx="1063924" cy="1058281"/>
    <xdr:pic>
      <xdr:nvPicPr>
        <xdr:cNvPr id="567" name="Image 566">
          <a:extLst>
            <a:ext uri="{FF2B5EF4-FFF2-40B4-BE49-F238E27FC236}">
              <a16:creationId xmlns:a16="http://schemas.microsoft.com/office/drawing/2014/main" id="{0F31FC87-267F-4777-9F7E-D5042B3F96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40634596" y="7425495"/>
          <a:ext cx="1063924" cy="1058281"/>
        </a:xfrm>
        <a:prstGeom prst="rect">
          <a:avLst/>
        </a:prstGeom>
      </xdr:spPr>
    </xdr:pic>
    <xdr:clientData/>
  </xdr:oneCellAnchor>
  <xdr:oneCellAnchor>
    <xdr:from>
      <xdr:col>26</xdr:col>
      <xdr:colOff>277278</xdr:colOff>
      <xdr:row>13</xdr:row>
      <xdr:rowOff>277278</xdr:rowOff>
    </xdr:from>
    <xdr:ext cx="1213091" cy="1250303"/>
    <xdr:pic>
      <xdr:nvPicPr>
        <xdr:cNvPr id="568" name="Image 567" descr="MSC | Labelinfo">
          <a:extLst>
            <a:ext uri="{FF2B5EF4-FFF2-40B4-BE49-F238E27FC236}">
              <a16:creationId xmlns:a16="http://schemas.microsoft.com/office/drawing/2014/main" id="{F35D4F86-B556-4753-B981-DC714FB6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73878" y="12164478"/>
          <a:ext cx="1213091" cy="1250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215660</xdr:colOff>
      <xdr:row>15</xdr:row>
      <xdr:rowOff>431321</xdr:rowOff>
    </xdr:from>
    <xdr:ext cx="977660" cy="977660"/>
    <xdr:pic>
      <xdr:nvPicPr>
        <xdr:cNvPr id="569" name="Image 568">
          <a:extLst>
            <a:ext uri="{FF2B5EF4-FFF2-40B4-BE49-F238E27FC236}">
              <a16:creationId xmlns:a16="http://schemas.microsoft.com/office/drawing/2014/main" id="{CF2B150A-4D44-498F-B4D1-B1B122B10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2422660" y="15518921"/>
          <a:ext cx="977660" cy="977660"/>
        </a:xfrm>
        <a:prstGeom prst="rect">
          <a:avLst/>
        </a:prstGeom>
      </xdr:spPr>
    </xdr:pic>
    <xdr:clientData/>
  </xdr:oneCellAnchor>
  <xdr:oneCellAnchor>
    <xdr:from>
      <xdr:col>26</xdr:col>
      <xdr:colOff>1263154</xdr:colOff>
      <xdr:row>12</xdr:row>
      <xdr:rowOff>338895</xdr:rowOff>
    </xdr:from>
    <xdr:ext cx="1034235" cy="1035171"/>
    <xdr:pic>
      <xdr:nvPicPr>
        <xdr:cNvPr id="570" name="Image 569">
          <a:extLst>
            <a:ext uri="{FF2B5EF4-FFF2-40B4-BE49-F238E27FC236}">
              <a16:creationId xmlns:a16="http://schemas.microsoft.com/office/drawing/2014/main" id="{8B0A1501-E37C-4E46-809B-50C67CD5E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6459754" y="10625895"/>
          <a:ext cx="1034235" cy="1035171"/>
        </a:xfrm>
        <a:prstGeom prst="rect">
          <a:avLst/>
        </a:prstGeom>
      </xdr:spPr>
    </xdr:pic>
    <xdr:clientData/>
  </xdr:oneCellAnchor>
  <xdr:oneCellAnchor>
    <xdr:from>
      <xdr:col>28</xdr:col>
      <xdr:colOff>1293963</xdr:colOff>
      <xdr:row>12</xdr:row>
      <xdr:rowOff>277277</xdr:rowOff>
    </xdr:from>
    <xdr:ext cx="1034235" cy="1035171"/>
    <xdr:pic>
      <xdr:nvPicPr>
        <xdr:cNvPr id="571" name="Image 570">
          <a:extLst>
            <a:ext uri="{FF2B5EF4-FFF2-40B4-BE49-F238E27FC236}">
              <a16:creationId xmlns:a16="http://schemas.microsoft.com/office/drawing/2014/main" id="{76067DC7-5452-4F73-B92F-66CF4D2B7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3500963" y="10564277"/>
          <a:ext cx="1034235" cy="1035171"/>
        </a:xfrm>
        <a:prstGeom prst="rect">
          <a:avLst/>
        </a:prstGeom>
      </xdr:spPr>
    </xdr:pic>
    <xdr:clientData/>
  </xdr:oneCellAnchor>
  <xdr:oneCellAnchor>
    <xdr:from>
      <xdr:col>30</xdr:col>
      <xdr:colOff>1448005</xdr:colOff>
      <xdr:row>12</xdr:row>
      <xdr:rowOff>277277</xdr:rowOff>
    </xdr:from>
    <xdr:ext cx="1034235" cy="1035171"/>
    <xdr:pic>
      <xdr:nvPicPr>
        <xdr:cNvPr id="572" name="Image 571">
          <a:extLst>
            <a:ext uri="{FF2B5EF4-FFF2-40B4-BE49-F238E27FC236}">
              <a16:creationId xmlns:a16="http://schemas.microsoft.com/office/drawing/2014/main" id="{212265A1-4878-4D33-966E-DA5B5E663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0665405" y="10564277"/>
          <a:ext cx="1034235" cy="1035171"/>
        </a:xfrm>
        <a:prstGeom prst="rect">
          <a:avLst/>
        </a:prstGeom>
      </xdr:spPr>
    </xdr:pic>
    <xdr:clientData/>
  </xdr:oneCellAnchor>
  <xdr:oneCellAnchor>
    <xdr:from>
      <xdr:col>32</xdr:col>
      <xdr:colOff>1355579</xdr:colOff>
      <xdr:row>12</xdr:row>
      <xdr:rowOff>246469</xdr:rowOff>
    </xdr:from>
    <xdr:ext cx="1034235" cy="1035171"/>
    <xdr:pic>
      <xdr:nvPicPr>
        <xdr:cNvPr id="573" name="Image 572">
          <a:extLst>
            <a:ext uri="{FF2B5EF4-FFF2-40B4-BE49-F238E27FC236}">
              <a16:creationId xmlns:a16="http://schemas.microsoft.com/office/drawing/2014/main" id="{386A603F-3861-4280-B13C-1AC07C3CC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583379" y="10533469"/>
          <a:ext cx="1034235" cy="1035171"/>
        </a:xfrm>
        <a:prstGeom prst="rect">
          <a:avLst/>
        </a:prstGeom>
      </xdr:spPr>
    </xdr:pic>
    <xdr:clientData/>
  </xdr:oneCellAnchor>
  <xdr:oneCellAnchor>
    <xdr:from>
      <xdr:col>34</xdr:col>
      <xdr:colOff>1263154</xdr:colOff>
      <xdr:row>12</xdr:row>
      <xdr:rowOff>184852</xdr:rowOff>
    </xdr:from>
    <xdr:ext cx="1034235" cy="1035171"/>
    <xdr:pic>
      <xdr:nvPicPr>
        <xdr:cNvPr id="574" name="Image 573">
          <a:extLst>
            <a:ext uri="{FF2B5EF4-FFF2-40B4-BE49-F238E27FC236}">
              <a16:creationId xmlns:a16="http://schemas.microsoft.com/office/drawing/2014/main" id="{E6FB4C72-D686-4C90-9BA3-0D8E11427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4501354" y="10471852"/>
          <a:ext cx="1034235" cy="1035171"/>
        </a:xfrm>
        <a:prstGeom prst="rect">
          <a:avLst/>
        </a:prstGeom>
      </xdr:spPr>
    </xdr:pic>
    <xdr:clientData/>
  </xdr:oneCellAnchor>
  <xdr:oneCellAnchor>
    <xdr:from>
      <xdr:col>28</xdr:col>
      <xdr:colOff>184852</xdr:colOff>
      <xdr:row>13</xdr:row>
      <xdr:rowOff>431320</xdr:rowOff>
    </xdr:from>
    <xdr:ext cx="1034235" cy="1035171"/>
    <xdr:pic>
      <xdr:nvPicPr>
        <xdr:cNvPr id="575" name="Image 574">
          <a:extLst>
            <a:ext uri="{FF2B5EF4-FFF2-40B4-BE49-F238E27FC236}">
              <a16:creationId xmlns:a16="http://schemas.microsoft.com/office/drawing/2014/main" id="{D7A91084-7BF2-400E-B1E9-9BBD4C9B2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391852" y="12318520"/>
          <a:ext cx="1034235" cy="1035171"/>
        </a:xfrm>
        <a:prstGeom prst="rect">
          <a:avLst/>
        </a:prstGeom>
      </xdr:spPr>
    </xdr:pic>
    <xdr:clientData/>
  </xdr:oneCellAnchor>
  <xdr:oneCellAnchor>
    <xdr:from>
      <xdr:col>28</xdr:col>
      <xdr:colOff>1447800</xdr:colOff>
      <xdr:row>9</xdr:row>
      <xdr:rowOff>228600</xdr:rowOff>
    </xdr:from>
    <xdr:ext cx="948046" cy="948904"/>
    <xdr:pic>
      <xdr:nvPicPr>
        <xdr:cNvPr id="576" name="Image 575">
          <a:extLst>
            <a:ext uri="{FF2B5EF4-FFF2-40B4-BE49-F238E27FC236}">
              <a16:creationId xmlns:a16="http://schemas.microsoft.com/office/drawing/2014/main" id="{559CA5A6-7700-4625-9C40-1B36AB719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3654800" y="5715000"/>
          <a:ext cx="948046" cy="948904"/>
        </a:xfrm>
        <a:prstGeom prst="rect">
          <a:avLst/>
        </a:prstGeom>
      </xdr:spPr>
    </xdr:pic>
    <xdr:clientData/>
  </xdr:oneCellAnchor>
  <xdr:oneCellAnchor>
    <xdr:from>
      <xdr:col>28</xdr:col>
      <xdr:colOff>1574800</xdr:colOff>
      <xdr:row>10</xdr:row>
      <xdr:rowOff>228600</xdr:rowOff>
    </xdr:from>
    <xdr:ext cx="948046" cy="948904"/>
    <xdr:pic>
      <xdr:nvPicPr>
        <xdr:cNvPr id="577" name="Image 576">
          <a:extLst>
            <a:ext uri="{FF2B5EF4-FFF2-40B4-BE49-F238E27FC236}">
              <a16:creationId xmlns:a16="http://schemas.microsoft.com/office/drawing/2014/main" id="{88D706E2-2B45-40AA-BB68-966CDAFDA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3781800" y="7315200"/>
          <a:ext cx="948046" cy="948904"/>
        </a:xfrm>
        <a:prstGeom prst="rect">
          <a:avLst/>
        </a:prstGeom>
      </xdr:spPr>
    </xdr:pic>
    <xdr:clientData/>
  </xdr:oneCellAnchor>
  <xdr:oneCellAnchor>
    <xdr:from>
      <xdr:col>28</xdr:col>
      <xdr:colOff>1473200</xdr:colOff>
      <xdr:row>11</xdr:row>
      <xdr:rowOff>381000</xdr:rowOff>
    </xdr:from>
    <xdr:ext cx="948046" cy="948904"/>
    <xdr:pic>
      <xdr:nvPicPr>
        <xdr:cNvPr id="578" name="Image 577">
          <a:extLst>
            <a:ext uri="{FF2B5EF4-FFF2-40B4-BE49-F238E27FC236}">
              <a16:creationId xmlns:a16="http://schemas.microsoft.com/office/drawing/2014/main" id="{53600532-41B2-4C75-9D2B-61ADDA9A6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3680200" y="9067800"/>
          <a:ext cx="948046" cy="948904"/>
        </a:xfrm>
        <a:prstGeom prst="rect">
          <a:avLst/>
        </a:prstGeom>
      </xdr:spPr>
    </xdr:pic>
    <xdr:clientData/>
  </xdr:oneCellAnchor>
  <xdr:oneCellAnchor>
    <xdr:from>
      <xdr:col>34</xdr:col>
      <xdr:colOff>1295400</xdr:colOff>
      <xdr:row>16</xdr:row>
      <xdr:rowOff>203200</xdr:rowOff>
    </xdr:from>
    <xdr:ext cx="1013603" cy="1014520"/>
    <xdr:pic>
      <xdr:nvPicPr>
        <xdr:cNvPr id="579" name="Image 578">
          <a:extLst>
            <a:ext uri="{FF2B5EF4-FFF2-40B4-BE49-F238E27FC236}">
              <a16:creationId xmlns:a16="http://schemas.microsoft.com/office/drawing/2014/main" id="{ED3214CE-1303-4F4E-9718-4A8445FD4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4533600" y="16891000"/>
          <a:ext cx="1013603" cy="1014520"/>
        </a:xfrm>
        <a:prstGeom prst="rect">
          <a:avLst/>
        </a:prstGeom>
      </xdr:spPr>
    </xdr:pic>
    <xdr:clientData/>
  </xdr:oneCellAnchor>
  <xdr:oneCellAnchor>
    <xdr:from>
      <xdr:col>28</xdr:col>
      <xdr:colOff>1219200</xdr:colOff>
      <xdr:row>16</xdr:row>
      <xdr:rowOff>419100</xdr:rowOff>
    </xdr:from>
    <xdr:ext cx="1034235" cy="1035171"/>
    <xdr:pic>
      <xdr:nvPicPr>
        <xdr:cNvPr id="580" name="Image 579">
          <a:extLst>
            <a:ext uri="{FF2B5EF4-FFF2-40B4-BE49-F238E27FC236}">
              <a16:creationId xmlns:a16="http://schemas.microsoft.com/office/drawing/2014/main" id="{4ACC844B-B0CB-4B3C-9976-90ECFA539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3426200" y="17106900"/>
          <a:ext cx="1034235" cy="1035171"/>
        </a:xfrm>
        <a:prstGeom prst="rect">
          <a:avLst/>
        </a:prstGeom>
      </xdr:spPr>
    </xdr:pic>
    <xdr:clientData/>
  </xdr:oneCellAnchor>
  <xdr:oneCellAnchor>
    <xdr:from>
      <xdr:col>34</xdr:col>
      <xdr:colOff>228600</xdr:colOff>
      <xdr:row>15</xdr:row>
      <xdr:rowOff>228600</xdr:rowOff>
    </xdr:from>
    <xdr:ext cx="977660" cy="977660"/>
    <xdr:pic>
      <xdr:nvPicPr>
        <xdr:cNvPr id="581" name="Image 580">
          <a:extLst>
            <a:ext uri="{FF2B5EF4-FFF2-40B4-BE49-F238E27FC236}">
              <a16:creationId xmlns:a16="http://schemas.microsoft.com/office/drawing/2014/main" id="{453F331F-9F6F-4AA3-A0F9-79D03FE2E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3466800" y="15316200"/>
          <a:ext cx="977660" cy="977660"/>
        </a:xfrm>
        <a:prstGeom prst="rect">
          <a:avLst/>
        </a:prstGeom>
      </xdr:spPr>
    </xdr:pic>
    <xdr:clientData/>
  </xdr:oneCellAnchor>
  <xdr:oneCellAnchor>
    <xdr:from>
      <xdr:col>34</xdr:col>
      <xdr:colOff>1371600</xdr:colOff>
      <xdr:row>15</xdr:row>
      <xdr:rowOff>342900</xdr:rowOff>
    </xdr:from>
    <xdr:ext cx="920150" cy="920983"/>
    <xdr:pic>
      <xdr:nvPicPr>
        <xdr:cNvPr id="582" name="Image 581">
          <a:extLst>
            <a:ext uri="{FF2B5EF4-FFF2-40B4-BE49-F238E27FC236}">
              <a16:creationId xmlns:a16="http://schemas.microsoft.com/office/drawing/2014/main" id="{682BCD21-E76A-4005-B10B-B5C47441D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4609800" y="15430500"/>
          <a:ext cx="920150" cy="920983"/>
        </a:xfrm>
        <a:prstGeom prst="rect">
          <a:avLst/>
        </a:prstGeom>
      </xdr:spPr>
    </xdr:pic>
    <xdr:clientData/>
  </xdr:oneCellAnchor>
  <xdr:oneCellAnchor>
    <xdr:from>
      <xdr:col>30</xdr:col>
      <xdr:colOff>254000</xdr:colOff>
      <xdr:row>11</xdr:row>
      <xdr:rowOff>304800</xdr:rowOff>
    </xdr:from>
    <xdr:ext cx="1063924" cy="1058281"/>
    <xdr:pic>
      <xdr:nvPicPr>
        <xdr:cNvPr id="583" name="Image 582">
          <a:extLst>
            <a:ext uri="{FF2B5EF4-FFF2-40B4-BE49-F238E27FC236}">
              <a16:creationId xmlns:a16="http://schemas.microsoft.com/office/drawing/2014/main" id="{AB7DE078-DF36-411B-846F-F0C2B8DD88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9471400" y="8991600"/>
          <a:ext cx="1063924" cy="1058281"/>
        </a:xfrm>
        <a:prstGeom prst="rect">
          <a:avLst/>
        </a:prstGeom>
      </xdr:spPr>
    </xdr:pic>
    <xdr:clientData/>
  </xdr:oneCellAnchor>
  <xdr:oneCellAnchor>
    <xdr:from>
      <xdr:col>26</xdr:col>
      <xdr:colOff>254000</xdr:colOff>
      <xdr:row>10</xdr:row>
      <xdr:rowOff>406400</xdr:rowOff>
    </xdr:from>
    <xdr:ext cx="977660" cy="977660"/>
    <xdr:pic>
      <xdr:nvPicPr>
        <xdr:cNvPr id="585" name="Image 584">
          <a:extLst>
            <a:ext uri="{FF2B5EF4-FFF2-40B4-BE49-F238E27FC236}">
              <a16:creationId xmlns:a16="http://schemas.microsoft.com/office/drawing/2014/main" id="{40A8093C-E84C-4DAC-A506-92E3607C9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450600" y="7493000"/>
          <a:ext cx="977660" cy="977660"/>
        </a:xfrm>
        <a:prstGeom prst="rect">
          <a:avLst/>
        </a:prstGeom>
      </xdr:spPr>
    </xdr:pic>
    <xdr:clientData/>
  </xdr:oneCellAnchor>
  <xdr:oneCellAnchor>
    <xdr:from>
      <xdr:col>26</xdr:col>
      <xdr:colOff>254000</xdr:colOff>
      <xdr:row>9</xdr:row>
      <xdr:rowOff>330200</xdr:rowOff>
    </xdr:from>
    <xdr:ext cx="977660" cy="977660"/>
    <xdr:pic>
      <xdr:nvPicPr>
        <xdr:cNvPr id="586" name="Image 585">
          <a:extLst>
            <a:ext uri="{FF2B5EF4-FFF2-40B4-BE49-F238E27FC236}">
              <a16:creationId xmlns:a16="http://schemas.microsoft.com/office/drawing/2014/main" id="{66FE0037-D55F-45F0-817C-FB327966E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450600" y="5816600"/>
          <a:ext cx="977660" cy="977660"/>
        </a:xfrm>
        <a:prstGeom prst="rect">
          <a:avLst/>
        </a:prstGeom>
      </xdr:spPr>
    </xdr:pic>
    <xdr:clientData/>
  </xdr:oneCellAnchor>
  <xdr:oneCellAnchor>
    <xdr:from>
      <xdr:col>30</xdr:col>
      <xdr:colOff>342900</xdr:colOff>
      <xdr:row>9</xdr:row>
      <xdr:rowOff>342900</xdr:rowOff>
    </xdr:from>
    <xdr:ext cx="948046" cy="948904"/>
    <xdr:pic>
      <xdr:nvPicPr>
        <xdr:cNvPr id="587" name="Image 586">
          <a:extLst>
            <a:ext uri="{FF2B5EF4-FFF2-40B4-BE49-F238E27FC236}">
              <a16:creationId xmlns:a16="http://schemas.microsoft.com/office/drawing/2014/main" id="{4CB0FA93-6963-4640-8FCD-06BD35BD1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9560300" y="5829300"/>
          <a:ext cx="948046" cy="948904"/>
        </a:xfrm>
        <a:prstGeom prst="rect">
          <a:avLst/>
        </a:prstGeom>
      </xdr:spPr>
    </xdr:pic>
    <xdr:clientData/>
  </xdr:oneCellAnchor>
  <xdr:oneCellAnchor>
    <xdr:from>
      <xdr:col>26</xdr:col>
      <xdr:colOff>316302</xdr:colOff>
      <xdr:row>22</xdr:row>
      <xdr:rowOff>287547</xdr:rowOff>
    </xdr:from>
    <xdr:ext cx="880760" cy="1072700"/>
    <xdr:pic>
      <xdr:nvPicPr>
        <xdr:cNvPr id="596" name="Picture 2" descr="Les labels RUP - Logis Teamedia">
          <a:extLst>
            <a:ext uri="{FF2B5EF4-FFF2-40B4-BE49-F238E27FC236}">
              <a16:creationId xmlns:a16="http://schemas.microsoft.com/office/drawing/2014/main" id="{AF20000B-33DC-4806-BC01-4E2292D4E6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125512902" y="26576547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115019</xdr:colOff>
      <xdr:row>22</xdr:row>
      <xdr:rowOff>460075</xdr:rowOff>
    </xdr:from>
    <xdr:ext cx="1005505" cy="1006415"/>
    <xdr:pic>
      <xdr:nvPicPr>
        <xdr:cNvPr id="597" name="Image 596">
          <a:extLst>
            <a:ext uri="{FF2B5EF4-FFF2-40B4-BE49-F238E27FC236}">
              <a16:creationId xmlns:a16="http://schemas.microsoft.com/office/drawing/2014/main" id="{F29B75C5-4A07-4DCD-ADB3-3E0B16464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322019" y="26749075"/>
          <a:ext cx="1005505" cy="1006415"/>
        </a:xfrm>
        <a:prstGeom prst="rect">
          <a:avLst/>
        </a:prstGeom>
      </xdr:spPr>
    </xdr:pic>
    <xdr:clientData/>
  </xdr:oneCellAnchor>
  <xdr:oneCellAnchor>
    <xdr:from>
      <xdr:col>28</xdr:col>
      <xdr:colOff>115019</xdr:colOff>
      <xdr:row>21</xdr:row>
      <xdr:rowOff>402566</xdr:rowOff>
    </xdr:from>
    <xdr:ext cx="1005505" cy="1006415"/>
    <xdr:pic>
      <xdr:nvPicPr>
        <xdr:cNvPr id="598" name="Image 597">
          <a:extLst>
            <a:ext uri="{FF2B5EF4-FFF2-40B4-BE49-F238E27FC236}">
              <a16:creationId xmlns:a16="http://schemas.microsoft.com/office/drawing/2014/main" id="{50536B88-7424-42D6-ABD2-FA0E5571D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322019" y="25091366"/>
          <a:ext cx="1005505" cy="1006415"/>
        </a:xfrm>
        <a:prstGeom prst="rect">
          <a:avLst/>
        </a:prstGeom>
      </xdr:spPr>
    </xdr:pic>
    <xdr:clientData/>
  </xdr:oneCellAnchor>
  <xdr:oneCellAnchor>
    <xdr:from>
      <xdr:col>26</xdr:col>
      <xdr:colOff>201283</xdr:colOff>
      <xdr:row>23</xdr:row>
      <xdr:rowOff>258793</xdr:rowOff>
    </xdr:from>
    <xdr:ext cx="977660" cy="977660"/>
    <xdr:pic>
      <xdr:nvPicPr>
        <xdr:cNvPr id="599" name="Image 598">
          <a:extLst>
            <a:ext uri="{FF2B5EF4-FFF2-40B4-BE49-F238E27FC236}">
              <a16:creationId xmlns:a16="http://schemas.microsoft.com/office/drawing/2014/main" id="{2410408E-72D0-4287-8520-2F3C1730D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397883" y="28147993"/>
          <a:ext cx="977660" cy="977660"/>
        </a:xfrm>
        <a:prstGeom prst="rect">
          <a:avLst/>
        </a:prstGeom>
      </xdr:spPr>
    </xdr:pic>
    <xdr:clientData/>
  </xdr:oneCellAnchor>
  <xdr:oneCellAnchor>
    <xdr:from>
      <xdr:col>26</xdr:col>
      <xdr:colOff>1315528</xdr:colOff>
      <xdr:row>23</xdr:row>
      <xdr:rowOff>237226</xdr:rowOff>
    </xdr:from>
    <xdr:ext cx="1063924" cy="1058281"/>
    <xdr:pic>
      <xdr:nvPicPr>
        <xdr:cNvPr id="600" name="Image 599">
          <a:extLst>
            <a:ext uri="{FF2B5EF4-FFF2-40B4-BE49-F238E27FC236}">
              <a16:creationId xmlns:a16="http://schemas.microsoft.com/office/drawing/2014/main" id="{AFD17D73-C22B-4B40-921D-476711F996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26512128" y="28126426"/>
          <a:ext cx="1063924" cy="1058281"/>
        </a:xfrm>
        <a:prstGeom prst="rect">
          <a:avLst/>
        </a:prstGeom>
      </xdr:spPr>
    </xdr:pic>
    <xdr:clientData/>
  </xdr:oneCellAnchor>
  <xdr:oneCellAnchor>
    <xdr:from>
      <xdr:col>34</xdr:col>
      <xdr:colOff>277278</xdr:colOff>
      <xdr:row>21</xdr:row>
      <xdr:rowOff>215661</xdr:rowOff>
    </xdr:from>
    <xdr:ext cx="1063924" cy="1058281"/>
    <xdr:pic>
      <xdr:nvPicPr>
        <xdr:cNvPr id="601" name="Image 600">
          <a:extLst>
            <a:ext uri="{FF2B5EF4-FFF2-40B4-BE49-F238E27FC236}">
              <a16:creationId xmlns:a16="http://schemas.microsoft.com/office/drawing/2014/main" id="{966D069B-8F72-4EF1-8281-B08871FC8F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53515478" y="24904461"/>
          <a:ext cx="1063924" cy="1058281"/>
        </a:xfrm>
        <a:prstGeom prst="rect">
          <a:avLst/>
        </a:prstGeom>
      </xdr:spPr>
    </xdr:pic>
    <xdr:clientData/>
  </xdr:oneCellAnchor>
  <xdr:oneCellAnchor>
    <xdr:from>
      <xdr:col>34</xdr:col>
      <xdr:colOff>201283</xdr:colOff>
      <xdr:row>23</xdr:row>
      <xdr:rowOff>258793</xdr:rowOff>
    </xdr:from>
    <xdr:ext cx="977660" cy="977660"/>
    <xdr:pic>
      <xdr:nvPicPr>
        <xdr:cNvPr id="602" name="Image 601">
          <a:extLst>
            <a:ext uri="{FF2B5EF4-FFF2-40B4-BE49-F238E27FC236}">
              <a16:creationId xmlns:a16="http://schemas.microsoft.com/office/drawing/2014/main" id="{66C4FA7E-1455-41CB-930E-DE2AF542B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3439483" y="28147993"/>
          <a:ext cx="977660" cy="977660"/>
        </a:xfrm>
        <a:prstGeom prst="rect">
          <a:avLst/>
        </a:prstGeom>
      </xdr:spPr>
    </xdr:pic>
    <xdr:clientData/>
  </xdr:oneCellAnchor>
  <xdr:oneCellAnchor>
    <xdr:from>
      <xdr:col>34</xdr:col>
      <xdr:colOff>1315528</xdr:colOff>
      <xdr:row>23</xdr:row>
      <xdr:rowOff>237226</xdr:rowOff>
    </xdr:from>
    <xdr:ext cx="1063924" cy="1058281"/>
    <xdr:pic>
      <xdr:nvPicPr>
        <xdr:cNvPr id="603" name="Image 602">
          <a:extLst>
            <a:ext uri="{FF2B5EF4-FFF2-40B4-BE49-F238E27FC236}">
              <a16:creationId xmlns:a16="http://schemas.microsoft.com/office/drawing/2014/main" id="{63812BBD-7BD3-4942-AD0C-FE8552A196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54553728" y="28126426"/>
          <a:ext cx="1063924" cy="1058281"/>
        </a:xfrm>
        <a:prstGeom prst="rect">
          <a:avLst/>
        </a:prstGeom>
      </xdr:spPr>
    </xdr:pic>
    <xdr:clientData/>
  </xdr:oneCellAnchor>
  <xdr:twoCellAnchor editAs="oneCell">
    <xdr:from>
      <xdr:col>22</xdr:col>
      <xdr:colOff>457200</xdr:colOff>
      <xdr:row>21</xdr:row>
      <xdr:rowOff>165100</xdr:rowOff>
    </xdr:from>
    <xdr:to>
      <xdr:col>22</xdr:col>
      <xdr:colOff>1759311</xdr:colOff>
      <xdr:row>21</xdr:row>
      <xdr:rowOff>1413182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61993CED-C2BD-5666-5FE6-1F188F938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9603600" y="24828500"/>
          <a:ext cx="1302111" cy="1248082"/>
        </a:xfrm>
        <a:prstGeom prst="rect">
          <a:avLst/>
        </a:prstGeom>
      </xdr:spPr>
    </xdr:pic>
    <xdr:clientData/>
  </xdr:twoCellAnchor>
  <xdr:twoCellAnchor editAs="oneCell">
    <xdr:from>
      <xdr:col>22</xdr:col>
      <xdr:colOff>444500</xdr:colOff>
      <xdr:row>16</xdr:row>
      <xdr:rowOff>50800</xdr:rowOff>
    </xdr:from>
    <xdr:to>
      <xdr:col>22</xdr:col>
      <xdr:colOff>1746611</xdr:colOff>
      <xdr:row>16</xdr:row>
      <xdr:rowOff>1298882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67CB24C3-5FA2-4D88-AC7D-EA7AAE54C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9590900" y="16713200"/>
          <a:ext cx="1302111" cy="1248082"/>
        </a:xfrm>
        <a:prstGeom prst="rect">
          <a:avLst/>
        </a:prstGeom>
      </xdr:spPr>
    </xdr:pic>
    <xdr:clientData/>
  </xdr:twoCellAnchor>
  <xdr:twoCellAnchor editAs="oneCell">
    <xdr:from>
      <xdr:col>22</xdr:col>
      <xdr:colOff>495300</xdr:colOff>
      <xdr:row>15</xdr:row>
      <xdr:rowOff>203200</xdr:rowOff>
    </xdr:from>
    <xdr:to>
      <xdr:col>22</xdr:col>
      <xdr:colOff>1797411</xdr:colOff>
      <xdr:row>15</xdr:row>
      <xdr:rowOff>1451282</xdr:rowOff>
    </xdr:to>
    <xdr:pic>
      <xdr:nvPicPr>
        <xdr:cNvPr id="448" name="Image 447">
          <a:extLst>
            <a:ext uri="{FF2B5EF4-FFF2-40B4-BE49-F238E27FC236}">
              <a16:creationId xmlns:a16="http://schemas.microsoft.com/office/drawing/2014/main" id="{1EC12197-DF47-4EED-8DA8-9B6D040ED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9641700" y="15265400"/>
          <a:ext cx="1302111" cy="1248082"/>
        </a:xfrm>
        <a:prstGeom prst="rect">
          <a:avLst/>
        </a:prstGeom>
      </xdr:spPr>
    </xdr:pic>
    <xdr:clientData/>
  </xdr:twoCellAnchor>
  <xdr:twoCellAnchor editAs="oneCell">
    <xdr:from>
      <xdr:col>22</xdr:col>
      <xdr:colOff>431800</xdr:colOff>
      <xdr:row>14</xdr:row>
      <xdr:rowOff>38100</xdr:rowOff>
    </xdr:from>
    <xdr:to>
      <xdr:col>22</xdr:col>
      <xdr:colOff>1733911</xdr:colOff>
      <xdr:row>14</xdr:row>
      <xdr:rowOff>1279832</xdr:rowOff>
    </xdr:to>
    <xdr:pic>
      <xdr:nvPicPr>
        <xdr:cNvPr id="449" name="Image 448">
          <a:extLst>
            <a:ext uri="{FF2B5EF4-FFF2-40B4-BE49-F238E27FC236}">
              <a16:creationId xmlns:a16="http://schemas.microsoft.com/office/drawing/2014/main" id="{B97F4A4E-02EC-4994-9F46-E4EB679D1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9578200" y="13703300"/>
          <a:ext cx="1302111" cy="1241732"/>
        </a:xfrm>
        <a:prstGeom prst="rect">
          <a:avLst/>
        </a:prstGeom>
      </xdr:spPr>
    </xdr:pic>
    <xdr:clientData/>
  </xdr:twoCellAnchor>
  <xdr:twoCellAnchor editAs="oneCell">
    <xdr:from>
      <xdr:col>22</xdr:col>
      <xdr:colOff>482600</xdr:colOff>
      <xdr:row>13</xdr:row>
      <xdr:rowOff>190500</xdr:rowOff>
    </xdr:from>
    <xdr:to>
      <xdr:col>22</xdr:col>
      <xdr:colOff>1784711</xdr:colOff>
      <xdr:row>13</xdr:row>
      <xdr:rowOff>1438582</xdr:rowOff>
    </xdr:to>
    <xdr:pic>
      <xdr:nvPicPr>
        <xdr:cNvPr id="450" name="Image 449">
          <a:extLst>
            <a:ext uri="{FF2B5EF4-FFF2-40B4-BE49-F238E27FC236}">
              <a16:creationId xmlns:a16="http://schemas.microsoft.com/office/drawing/2014/main" id="{A9D13576-22F7-4BFA-93BD-B09D5BD0A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9629000" y="12077700"/>
          <a:ext cx="1302111" cy="1248082"/>
        </a:xfrm>
        <a:prstGeom prst="rect">
          <a:avLst/>
        </a:prstGeom>
      </xdr:spPr>
    </xdr:pic>
    <xdr:clientData/>
  </xdr:twoCellAnchor>
  <xdr:twoCellAnchor editAs="oneCell">
    <xdr:from>
      <xdr:col>21</xdr:col>
      <xdr:colOff>1587501</xdr:colOff>
      <xdr:row>4</xdr:row>
      <xdr:rowOff>88900</xdr:rowOff>
    </xdr:from>
    <xdr:to>
      <xdr:col>21</xdr:col>
      <xdr:colOff>3452917</xdr:colOff>
      <xdr:row>7</xdr:row>
      <xdr:rowOff>505314</xdr:rowOff>
    </xdr:to>
    <xdr:pic>
      <xdr:nvPicPr>
        <xdr:cNvPr id="451" name="Image 450">
          <a:extLst>
            <a:ext uri="{FF2B5EF4-FFF2-40B4-BE49-F238E27FC236}">
              <a16:creationId xmlns:a16="http://schemas.microsoft.com/office/drawing/2014/main" id="{AEBD2F71-30EE-4B4C-89EB-55BE850B8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5679301" y="3136900"/>
          <a:ext cx="1865416" cy="1788014"/>
        </a:xfrm>
        <a:prstGeom prst="rect">
          <a:avLst/>
        </a:prstGeom>
      </xdr:spPr>
    </xdr:pic>
    <xdr:clientData/>
  </xdr:twoCellAnchor>
  <xdr:twoCellAnchor editAs="oneCell">
    <xdr:from>
      <xdr:col>22</xdr:col>
      <xdr:colOff>469900</xdr:colOff>
      <xdr:row>12</xdr:row>
      <xdr:rowOff>50800</xdr:rowOff>
    </xdr:from>
    <xdr:to>
      <xdr:col>22</xdr:col>
      <xdr:colOff>1772011</xdr:colOff>
      <xdr:row>12</xdr:row>
      <xdr:rowOff>1298882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6074943-31F8-4B60-8C69-B5B85512C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9616300" y="10337800"/>
          <a:ext cx="1302111" cy="1248082"/>
        </a:xfrm>
        <a:prstGeom prst="rect">
          <a:avLst/>
        </a:prstGeom>
      </xdr:spPr>
    </xdr:pic>
    <xdr:clientData/>
  </xdr:twoCellAnchor>
  <xdr:oneCellAnchor>
    <xdr:from>
      <xdr:col>20</xdr:col>
      <xdr:colOff>115019</xdr:colOff>
      <xdr:row>12</xdr:row>
      <xdr:rowOff>201283</xdr:rowOff>
    </xdr:from>
    <xdr:ext cx="977660" cy="977660"/>
    <xdr:pic>
      <xdr:nvPicPr>
        <xdr:cNvPr id="452" name="Image 451">
          <a:extLst>
            <a:ext uri="{FF2B5EF4-FFF2-40B4-BE49-F238E27FC236}">
              <a16:creationId xmlns:a16="http://schemas.microsoft.com/office/drawing/2014/main" id="{ECBAB045-CF9C-486F-A500-C388B1440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261419" y="10488283"/>
          <a:ext cx="977660" cy="977660"/>
        </a:xfrm>
        <a:prstGeom prst="rect">
          <a:avLst/>
        </a:prstGeom>
      </xdr:spPr>
    </xdr:pic>
    <xdr:clientData/>
  </xdr:oneCellAnchor>
  <xdr:oneCellAnchor>
    <xdr:from>
      <xdr:col>20</xdr:col>
      <xdr:colOff>230038</xdr:colOff>
      <xdr:row>10</xdr:row>
      <xdr:rowOff>230037</xdr:rowOff>
    </xdr:from>
    <xdr:ext cx="1063924" cy="1058281"/>
    <xdr:pic>
      <xdr:nvPicPr>
        <xdr:cNvPr id="453" name="Image 452">
          <a:extLst>
            <a:ext uri="{FF2B5EF4-FFF2-40B4-BE49-F238E27FC236}">
              <a16:creationId xmlns:a16="http://schemas.microsoft.com/office/drawing/2014/main" id="{647C7AB3-D4A8-43B3-80D6-97D66BF485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9376438" y="7316637"/>
          <a:ext cx="1063924" cy="1058281"/>
        </a:xfrm>
        <a:prstGeom prst="rect">
          <a:avLst/>
        </a:prstGeom>
      </xdr:spPr>
    </xdr:pic>
    <xdr:clientData/>
  </xdr:oneCellAnchor>
  <xdr:oneCellAnchor>
    <xdr:from>
      <xdr:col>20</xdr:col>
      <xdr:colOff>316302</xdr:colOff>
      <xdr:row>11</xdr:row>
      <xdr:rowOff>172528</xdr:rowOff>
    </xdr:from>
    <xdr:ext cx="1063924" cy="1058281"/>
    <xdr:pic>
      <xdr:nvPicPr>
        <xdr:cNvPr id="454" name="Image 453">
          <a:extLst>
            <a:ext uri="{FF2B5EF4-FFF2-40B4-BE49-F238E27FC236}">
              <a16:creationId xmlns:a16="http://schemas.microsoft.com/office/drawing/2014/main" id="{46384767-C510-484D-BBB7-9F4B897AAA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9462702" y="8859328"/>
          <a:ext cx="1063924" cy="1058281"/>
        </a:xfrm>
        <a:prstGeom prst="rect">
          <a:avLst/>
        </a:prstGeom>
      </xdr:spPr>
    </xdr:pic>
    <xdr:clientData/>
  </xdr:oneCellAnchor>
  <xdr:oneCellAnchor>
    <xdr:from>
      <xdr:col>20</xdr:col>
      <xdr:colOff>223328</xdr:colOff>
      <xdr:row>14</xdr:row>
      <xdr:rowOff>170611</xdr:rowOff>
    </xdr:from>
    <xdr:ext cx="1006415" cy="1007326"/>
    <xdr:pic>
      <xdr:nvPicPr>
        <xdr:cNvPr id="455" name="Image 454">
          <a:extLst>
            <a:ext uri="{FF2B5EF4-FFF2-40B4-BE49-F238E27FC236}">
              <a16:creationId xmlns:a16="http://schemas.microsoft.com/office/drawing/2014/main" id="{182811AA-31BF-4925-861E-7A517FA59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775128" y="13835811"/>
          <a:ext cx="1006415" cy="1007326"/>
        </a:xfrm>
        <a:prstGeom prst="rect">
          <a:avLst/>
        </a:prstGeom>
      </xdr:spPr>
    </xdr:pic>
    <xdr:clientData/>
  </xdr:oneCellAnchor>
  <xdr:oneCellAnchor>
    <xdr:from>
      <xdr:col>20</xdr:col>
      <xdr:colOff>920153</xdr:colOff>
      <xdr:row>18</xdr:row>
      <xdr:rowOff>488831</xdr:rowOff>
    </xdr:from>
    <xdr:ext cx="600280" cy="575095"/>
    <xdr:pic>
      <xdr:nvPicPr>
        <xdr:cNvPr id="456" name="Image 455">
          <a:extLst>
            <a:ext uri="{FF2B5EF4-FFF2-40B4-BE49-F238E27FC236}">
              <a16:creationId xmlns:a16="http://schemas.microsoft.com/office/drawing/2014/main" id="{2608740A-C3F2-498D-9411-9347938E2A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80066553" y="20351631"/>
          <a:ext cx="600280" cy="575095"/>
        </a:xfrm>
        <a:prstGeom prst="rect">
          <a:avLst/>
        </a:prstGeom>
      </xdr:spPr>
    </xdr:pic>
    <xdr:clientData/>
  </xdr:oneCellAnchor>
  <xdr:oneCellAnchor>
    <xdr:from>
      <xdr:col>20</xdr:col>
      <xdr:colOff>172526</xdr:colOff>
      <xdr:row>18</xdr:row>
      <xdr:rowOff>488831</xdr:rowOff>
    </xdr:from>
    <xdr:ext cx="661360" cy="612576"/>
    <xdr:pic>
      <xdr:nvPicPr>
        <xdr:cNvPr id="457" name="Image 456">
          <a:extLst>
            <a:ext uri="{FF2B5EF4-FFF2-40B4-BE49-F238E27FC236}">
              <a16:creationId xmlns:a16="http://schemas.microsoft.com/office/drawing/2014/main" id="{515E7A13-042B-4FAA-8AB4-DBABC6CC19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79318926" y="20351631"/>
          <a:ext cx="661360" cy="612576"/>
        </a:xfrm>
        <a:prstGeom prst="rect">
          <a:avLst/>
        </a:prstGeom>
      </xdr:spPr>
    </xdr:pic>
    <xdr:clientData/>
  </xdr:oneCellAnchor>
  <xdr:oneCellAnchor>
    <xdr:from>
      <xdr:col>20</xdr:col>
      <xdr:colOff>1725283</xdr:colOff>
      <xdr:row>18</xdr:row>
      <xdr:rowOff>488830</xdr:rowOff>
    </xdr:from>
    <xdr:ext cx="632605" cy="553747"/>
    <xdr:pic>
      <xdr:nvPicPr>
        <xdr:cNvPr id="458" name="Image 457">
          <a:extLst>
            <a:ext uri="{FF2B5EF4-FFF2-40B4-BE49-F238E27FC236}">
              <a16:creationId xmlns:a16="http://schemas.microsoft.com/office/drawing/2014/main" id="{DA51BC8D-F52F-4CCF-B6BC-466AE5561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80871683" y="20351630"/>
          <a:ext cx="632605" cy="553747"/>
        </a:xfrm>
        <a:prstGeom prst="rect">
          <a:avLst/>
        </a:prstGeom>
      </xdr:spPr>
    </xdr:pic>
    <xdr:clientData/>
  </xdr:oneCellAnchor>
  <xdr:oneCellAnchor>
    <xdr:from>
      <xdr:col>20</xdr:col>
      <xdr:colOff>1201536</xdr:colOff>
      <xdr:row>12</xdr:row>
      <xdr:rowOff>154043</xdr:rowOff>
    </xdr:from>
    <xdr:ext cx="1034235" cy="1035171"/>
    <xdr:pic>
      <xdr:nvPicPr>
        <xdr:cNvPr id="459" name="Image 458">
          <a:extLst>
            <a:ext uri="{FF2B5EF4-FFF2-40B4-BE49-F238E27FC236}">
              <a16:creationId xmlns:a16="http://schemas.microsoft.com/office/drawing/2014/main" id="{A892EE95-2BE0-4C14-961B-E5A9D5D23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347936" y="10441043"/>
          <a:ext cx="1034235" cy="1035171"/>
        </a:xfrm>
        <a:prstGeom prst="rect">
          <a:avLst/>
        </a:prstGeom>
      </xdr:spPr>
    </xdr:pic>
    <xdr:clientData/>
  </xdr:oneCellAnchor>
  <xdr:oneCellAnchor>
    <xdr:from>
      <xdr:col>20</xdr:col>
      <xdr:colOff>1485900</xdr:colOff>
      <xdr:row>11</xdr:row>
      <xdr:rowOff>190500</xdr:rowOff>
    </xdr:from>
    <xdr:ext cx="1034235" cy="1035171"/>
    <xdr:pic>
      <xdr:nvPicPr>
        <xdr:cNvPr id="461" name="Image 460">
          <a:extLst>
            <a:ext uri="{FF2B5EF4-FFF2-40B4-BE49-F238E27FC236}">
              <a16:creationId xmlns:a16="http://schemas.microsoft.com/office/drawing/2014/main" id="{0EADD4F9-4176-43D9-AA3C-8DD57DD9E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632300" y="8877300"/>
          <a:ext cx="1034235" cy="1035171"/>
        </a:xfrm>
        <a:prstGeom prst="rect">
          <a:avLst/>
        </a:prstGeom>
      </xdr:spPr>
    </xdr:pic>
    <xdr:clientData/>
  </xdr:oneCellAnchor>
  <xdr:oneCellAnchor>
    <xdr:from>
      <xdr:col>20</xdr:col>
      <xdr:colOff>190500</xdr:colOff>
      <xdr:row>16</xdr:row>
      <xdr:rowOff>228600</xdr:rowOff>
    </xdr:from>
    <xdr:ext cx="1063924" cy="1058281"/>
    <xdr:pic>
      <xdr:nvPicPr>
        <xdr:cNvPr id="462" name="Image 461">
          <a:extLst>
            <a:ext uri="{FF2B5EF4-FFF2-40B4-BE49-F238E27FC236}">
              <a16:creationId xmlns:a16="http://schemas.microsoft.com/office/drawing/2014/main" id="{4B2D31FA-14D0-4807-85A8-EE6120C574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9336900" y="16891000"/>
          <a:ext cx="1063924" cy="1058281"/>
        </a:xfrm>
        <a:prstGeom prst="rect">
          <a:avLst/>
        </a:prstGeom>
      </xdr:spPr>
    </xdr:pic>
    <xdr:clientData/>
  </xdr:oneCellAnchor>
  <xdr:oneCellAnchor>
    <xdr:from>
      <xdr:col>20</xdr:col>
      <xdr:colOff>304800</xdr:colOff>
      <xdr:row>15</xdr:row>
      <xdr:rowOff>342900</xdr:rowOff>
    </xdr:from>
    <xdr:ext cx="977660" cy="977660"/>
    <xdr:pic>
      <xdr:nvPicPr>
        <xdr:cNvPr id="463" name="Image 462">
          <a:extLst>
            <a:ext uri="{FF2B5EF4-FFF2-40B4-BE49-F238E27FC236}">
              <a16:creationId xmlns:a16="http://schemas.microsoft.com/office/drawing/2014/main" id="{CB51AA90-BDB6-4F4D-83FA-BB8B61542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451200" y="15405100"/>
          <a:ext cx="977660" cy="977660"/>
        </a:xfrm>
        <a:prstGeom prst="rect">
          <a:avLst/>
        </a:prstGeom>
      </xdr:spPr>
    </xdr:pic>
    <xdr:clientData/>
  </xdr:oneCellAnchor>
  <xdr:oneCellAnchor>
    <xdr:from>
      <xdr:col>20</xdr:col>
      <xdr:colOff>201283</xdr:colOff>
      <xdr:row>23</xdr:row>
      <xdr:rowOff>258793</xdr:rowOff>
    </xdr:from>
    <xdr:ext cx="977660" cy="977660"/>
    <xdr:pic>
      <xdr:nvPicPr>
        <xdr:cNvPr id="464" name="Image 463">
          <a:extLst>
            <a:ext uri="{FF2B5EF4-FFF2-40B4-BE49-F238E27FC236}">
              <a16:creationId xmlns:a16="http://schemas.microsoft.com/office/drawing/2014/main" id="{25D19F9E-6B75-4422-9466-21C8431FF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47683" y="28122593"/>
          <a:ext cx="977660" cy="977660"/>
        </a:xfrm>
        <a:prstGeom prst="rect">
          <a:avLst/>
        </a:prstGeom>
      </xdr:spPr>
    </xdr:pic>
    <xdr:clientData/>
  </xdr:oneCellAnchor>
  <xdr:oneCellAnchor>
    <xdr:from>
      <xdr:col>20</xdr:col>
      <xdr:colOff>1315528</xdr:colOff>
      <xdr:row>23</xdr:row>
      <xdr:rowOff>237226</xdr:rowOff>
    </xdr:from>
    <xdr:ext cx="1063924" cy="1058281"/>
    <xdr:pic>
      <xdr:nvPicPr>
        <xdr:cNvPr id="465" name="Image 464">
          <a:extLst>
            <a:ext uri="{FF2B5EF4-FFF2-40B4-BE49-F238E27FC236}">
              <a16:creationId xmlns:a16="http://schemas.microsoft.com/office/drawing/2014/main" id="{99328D22-8661-4846-B5B9-84108133A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80461928" y="28101026"/>
          <a:ext cx="1063924" cy="1058281"/>
        </a:xfrm>
        <a:prstGeom prst="rect">
          <a:avLst/>
        </a:prstGeom>
      </xdr:spPr>
    </xdr:pic>
    <xdr:clientData/>
  </xdr:oneCellAnchor>
  <xdr:twoCellAnchor editAs="oneCell">
    <xdr:from>
      <xdr:col>22</xdr:col>
      <xdr:colOff>330200</xdr:colOff>
      <xdr:row>17</xdr:row>
      <xdr:rowOff>203200</xdr:rowOff>
    </xdr:from>
    <xdr:to>
      <xdr:col>22</xdr:col>
      <xdr:colOff>1632311</xdr:colOff>
      <xdr:row>17</xdr:row>
      <xdr:rowOff>1451282</xdr:rowOff>
    </xdr:to>
    <xdr:pic>
      <xdr:nvPicPr>
        <xdr:cNvPr id="467" name="Image 466">
          <a:extLst>
            <a:ext uri="{FF2B5EF4-FFF2-40B4-BE49-F238E27FC236}">
              <a16:creationId xmlns:a16="http://schemas.microsoft.com/office/drawing/2014/main" id="{D7952032-F7E2-46FF-8FD9-9F33FCB50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9476600" y="18465800"/>
          <a:ext cx="1302111" cy="1248082"/>
        </a:xfrm>
        <a:prstGeom prst="rect">
          <a:avLst/>
        </a:prstGeom>
      </xdr:spPr>
    </xdr:pic>
    <xdr:clientData/>
  </xdr:twoCellAnchor>
  <xdr:twoCellAnchor editAs="oneCell">
    <xdr:from>
      <xdr:col>16</xdr:col>
      <xdr:colOff>254000</xdr:colOff>
      <xdr:row>14</xdr:row>
      <xdr:rowOff>101600</xdr:rowOff>
    </xdr:from>
    <xdr:to>
      <xdr:col>16</xdr:col>
      <xdr:colOff>1317924</xdr:colOff>
      <xdr:row>14</xdr:row>
      <xdr:rowOff>1159881</xdr:rowOff>
    </xdr:to>
    <xdr:pic>
      <xdr:nvPicPr>
        <xdr:cNvPr id="468" name="Image 467">
          <a:extLst>
            <a:ext uri="{FF2B5EF4-FFF2-40B4-BE49-F238E27FC236}">
              <a16:creationId xmlns:a16="http://schemas.microsoft.com/office/drawing/2014/main" id="{886AA247-86F1-47AD-AFE2-35655C3229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56616600" y="13766800"/>
          <a:ext cx="1063924" cy="1058281"/>
        </a:xfrm>
        <a:prstGeom prst="rect">
          <a:avLst/>
        </a:prstGeom>
      </xdr:spPr>
    </xdr:pic>
    <xdr:clientData/>
  </xdr:twoCellAnchor>
  <xdr:oneCellAnchor>
    <xdr:from>
      <xdr:col>10</xdr:col>
      <xdr:colOff>1422400</xdr:colOff>
      <xdr:row>10</xdr:row>
      <xdr:rowOff>203200</xdr:rowOff>
    </xdr:from>
    <xdr:ext cx="1034235" cy="1035171"/>
    <xdr:pic>
      <xdr:nvPicPr>
        <xdr:cNvPr id="469" name="Image 468">
          <a:extLst>
            <a:ext uri="{FF2B5EF4-FFF2-40B4-BE49-F238E27FC236}">
              <a16:creationId xmlns:a16="http://schemas.microsoft.com/office/drawing/2014/main" id="{B120AEA0-5132-430B-B81E-0DFA23EFF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684200" y="7289800"/>
          <a:ext cx="1034235" cy="1035171"/>
        </a:xfrm>
        <a:prstGeom prst="rect">
          <a:avLst/>
        </a:prstGeom>
      </xdr:spPr>
    </xdr:pic>
    <xdr:clientData/>
  </xdr:oneCellAnchor>
  <xdr:twoCellAnchor editAs="oneCell">
    <xdr:from>
      <xdr:col>14</xdr:col>
      <xdr:colOff>279400</xdr:colOff>
      <xdr:row>14</xdr:row>
      <xdr:rowOff>228600</xdr:rowOff>
    </xdr:from>
    <xdr:to>
      <xdr:col>14</xdr:col>
      <xdr:colOff>1257060</xdr:colOff>
      <xdr:row>14</xdr:row>
      <xdr:rowOff>1206260</xdr:rowOff>
    </xdr:to>
    <xdr:pic>
      <xdr:nvPicPr>
        <xdr:cNvPr id="510" name="Image 509">
          <a:extLst>
            <a:ext uri="{FF2B5EF4-FFF2-40B4-BE49-F238E27FC236}">
              <a16:creationId xmlns:a16="http://schemas.microsoft.com/office/drawing/2014/main" id="{5804CD33-9B27-467D-A0AA-98A990D4E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47400" y="13893800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14</xdr:col>
      <xdr:colOff>127000</xdr:colOff>
      <xdr:row>16</xdr:row>
      <xdr:rowOff>508000</xdr:rowOff>
    </xdr:from>
    <xdr:to>
      <xdr:col>14</xdr:col>
      <xdr:colOff>1190924</xdr:colOff>
      <xdr:row>16</xdr:row>
      <xdr:rowOff>1566281</xdr:rowOff>
    </xdr:to>
    <xdr:pic>
      <xdr:nvPicPr>
        <xdr:cNvPr id="511" name="Image 510">
          <a:extLst>
            <a:ext uri="{FF2B5EF4-FFF2-40B4-BE49-F238E27FC236}">
              <a16:creationId xmlns:a16="http://schemas.microsoft.com/office/drawing/2014/main" id="{6B016150-293F-40C1-AACA-464414AE0F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48895000" y="1739900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16</xdr:col>
      <xdr:colOff>406400</xdr:colOff>
      <xdr:row>15</xdr:row>
      <xdr:rowOff>381000</xdr:rowOff>
    </xdr:from>
    <xdr:to>
      <xdr:col>16</xdr:col>
      <xdr:colOff>1470324</xdr:colOff>
      <xdr:row>15</xdr:row>
      <xdr:rowOff>1439281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3442715C-5155-4E68-B6D6-2631992042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56769000" y="1544320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18</xdr:col>
      <xdr:colOff>177800</xdr:colOff>
      <xdr:row>22</xdr:row>
      <xdr:rowOff>381000</xdr:rowOff>
    </xdr:from>
    <xdr:to>
      <xdr:col>18</xdr:col>
      <xdr:colOff>1241724</xdr:colOff>
      <xdr:row>22</xdr:row>
      <xdr:rowOff>1439281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D6059FA5-DDEB-4387-8F8E-B08C61139C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64135000" y="27101800"/>
          <a:ext cx="1063924" cy="1058281"/>
        </a:xfrm>
        <a:prstGeom prst="rect">
          <a:avLst/>
        </a:prstGeom>
      </xdr:spPr>
    </xdr:pic>
    <xdr:clientData/>
  </xdr:twoCellAnchor>
  <xdr:oneCellAnchor>
    <xdr:from>
      <xdr:col>34</xdr:col>
      <xdr:colOff>228600</xdr:colOff>
      <xdr:row>14</xdr:row>
      <xdr:rowOff>76200</xdr:rowOff>
    </xdr:from>
    <xdr:ext cx="1073655" cy="1071170"/>
    <xdr:pic>
      <xdr:nvPicPr>
        <xdr:cNvPr id="76" name="Image 75">
          <a:extLst>
            <a:ext uri="{FF2B5EF4-FFF2-40B4-BE49-F238E27FC236}">
              <a16:creationId xmlns:a16="http://schemas.microsoft.com/office/drawing/2014/main" id="{5385E981-DDCD-4B3A-9EEF-63F72655A9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121285000" y="13741400"/>
          <a:ext cx="1073655" cy="107117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439158</xdr:colOff>
      <xdr:row>1</xdr:row>
      <xdr:rowOff>53099</xdr:rowOff>
    </xdr:from>
    <xdr:to>
      <xdr:col>0</xdr:col>
      <xdr:colOff>1137760</xdr:colOff>
      <xdr:row>1</xdr:row>
      <xdr:rowOff>768500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20107C8-1702-447E-AEA1-62444AF10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55865">
          <a:off x="439158" y="268759"/>
          <a:ext cx="698602" cy="7154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431969</xdr:colOff>
      <xdr:row>1</xdr:row>
      <xdr:rowOff>24344</xdr:rowOff>
    </xdr:from>
    <xdr:to>
      <xdr:col>0</xdr:col>
      <xdr:colOff>1130571</xdr:colOff>
      <xdr:row>1</xdr:row>
      <xdr:rowOff>741183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2692736-B2DB-4C2F-86FA-6B77DE1CA1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55865">
          <a:off x="431969" y="240004"/>
          <a:ext cx="698602" cy="7168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431969</xdr:colOff>
      <xdr:row>1</xdr:row>
      <xdr:rowOff>24344</xdr:rowOff>
    </xdr:from>
    <xdr:to>
      <xdr:col>0</xdr:col>
      <xdr:colOff>1130571</xdr:colOff>
      <xdr:row>1</xdr:row>
      <xdr:rowOff>741183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DD9983-0AEC-45FF-A0B3-83D333D2E3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55865">
          <a:off x="431969" y="240004"/>
          <a:ext cx="698602" cy="7168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431969</xdr:colOff>
      <xdr:row>1</xdr:row>
      <xdr:rowOff>24344</xdr:rowOff>
    </xdr:from>
    <xdr:to>
      <xdr:col>0</xdr:col>
      <xdr:colOff>1130571</xdr:colOff>
      <xdr:row>1</xdr:row>
      <xdr:rowOff>741183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4514E9-F338-4C54-9DF4-539D4527A2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55865">
          <a:off x="431969" y="240004"/>
          <a:ext cx="698602" cy="7168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7</xdr:row>
      <xdr:rowOff>31750</xdr:rowOff>
    </xdr:from>
    <xdr:to>
      <xdr:col>22</xdr:col>
      <xdr:colOff>415383</xdr:colOff>
      <xdr:row>13</xdr:row>
      <xdr:rowOff>33336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GrpSpPr/>
      </xdr:nvGrpSpPr>
      <xdr:grpSpPr>
        <a:xfrm>
          <a:off x="2402417" y="1492250"/>
          <a:ext cx="25021633" cy="120808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0D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0D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0D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0D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0D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88900</xdr:colOff>
      <xdr:row>7</xdr:row>
      <xdr:rowOff>63499</xdr:rowOff>
    </xdr:from>
    <xdr:to>
      <xdr:col>1</xdr:col>
      <xdr:colOff>333375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46128</xdr:colOff>
      <xdr:row>32</xdr:row>
      <xdr:rowOff>70629</xdr:rowOff>
    </xdr:from>
    <xdr:to>
      <xdr:col>1</xdr:col>
      <xdr:colOff>1155279</xdr:colOff>
      <xdr:row>35</xdr:row>
      <xdr:rowOff>84584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46128" y="6569196"/>
          <a:ext cx="2713064" cy="6241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25999</xdr:rowOff>
    </xdr:from>
    <xdr:to>
      <xdr:col>1</xdr:col>
      <xdr:colOff>492126</xdr:colOff>
      <xdr:row>44</xdr:row>
      <xdr:rowOff>56724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0" y="8336112"/>
          <a:ext cx="2102389" cy="634573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797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670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1498316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333375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5803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5762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5746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5746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523875</xdr:colOff>
      <xdr:row>44</xdr:row>
      <xdr:rowOff>7242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5740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512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385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1498316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816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333375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5803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5762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92076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5746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5746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41</xdr:row>
      <xdr:rowOff>83508</xdr:rowOff>
    </xdr:from>
    <xdr:to>
      <xdr:col>6</xdr:col>
      <xdr:colOff>523875</xdr:colOff>
      <xdr:row>44</xdr:row>
      <xdr:rowOff>114233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6265172" y="8537395"/>
          <a:ext cx="2102391" cy="634573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512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385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1498316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816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333375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151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1147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1146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1146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523875</xdr:colOff>
      <xdr:row>44</xdr:row>
      <xdr:rowOff>7242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1145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134114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5227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100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1498316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53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333375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7233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17192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92076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17176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19047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17176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523875</xdr:colOff>
      <xdr:row>44</xdr:row>
      <xdr:rowOff>7242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17170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134114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942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815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1498316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7246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333375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2294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2290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92076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2289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19047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2289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523875</xdr:colOff>
      <xdr:row>44</xdr:row>
      <xdr:rowOff>7242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2288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134114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657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6530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1498316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296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</xdr:col>
      <xdr:colOff>925197</xdr:colOff>
      <xdr:row>44</xdr:row>
      <xdr:rowOff>8873</xdr:rowOff>
    </xdr:from>
    <xdr:to>
      <xdr:col>4</xdr:col>
      <xdr:colOff>11398</xdr:colOff>
      <xdr:row>49</xdr:row>
      <xdr:rowOff>106239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145725" y="9296646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934528</xdr:colOff>
      <xdr:row>43</xdr:row>
      <xdr:rowOff>186906</xdr:rowOff>
    </xdr:from>
    <xdr:to>
      <xdr:col>9</xdr:col>
      <xdr:colOff>8029</xdr:colOff>
      <xdr:row>49</xdr:row>
      <xdr:rowOff>76639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99405">
          <a:off x="10394830" y="9273396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992038</xdr:colOff>
      <xdr:row>44</xdr:row>
      <xdr:rowOff>1</xdr:rowOff>
    </xdr:from>
    <xdr:to>
      <xdr:col>14</xdr:col>
      <xdr:colOff>65539</xdr:colOff>
      <xdr:row>49</xdr:row>
      <xdr:rowOff>84667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92113" y="928777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977660</xdr:colOff>
      <xdr:row>43</xdr:row>
      <xdr:rowOff>143774</xdr:rowOff>
    </xdr:from>
    <xdr:to>
      <xdr:col>19</xdr:col>
      <xdr:colOff>57509</xdr:colOff>
      <xdr:row>49</xdr:row>
      <xdr:rowOff>27157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917508" y="923026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22</xdr:col>
      <xdr:colOff>948906</xdr:colOff>
      <xdr:row>43</xdr:row>
      <xdr:rowOff>172529</xdr:rowOff>
    </xdr:from>
    <xdr:to>
      <xdr:col>24</xdr:col>
      <xdr:colOff>28757</xdr:colOff>
      <xdr:row>49</xdr:row>
      <xdr:rowOff>68612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9128529" y="9259019"/>
          <a:ext cx="1092681" cy="109743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7</xdr:row>
      <xdr:rowOff>63499</xdr:rowOff>
    </xdr:from>
    <xdr:to>
      <xdr:col>1</xdr:col>
      <xdr:colOff>333375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200025</xdr:rowOff>
    </xdr:from>
    <xdr:to>
      <xdr:col>1</xdr:col>
      <xdr:colOff>1134551</xdr:colOff>
      <xdr:row>36</xdr:row>
      <xdr:rowOff>19049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3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40</xdr:row>
      <xdr:rowOff>184150</xdr:rowOff>
    </xdr:from>
    <xdr:to>
      <xdr:col>1</xdr:col>
      <xdr:colOff>523875</xdr:colOff>
      <xdr:row>44</xdr:row>
      <xdr:rowOff>7241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702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1498316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333375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523875</xdr:colOff>
      <xdr:row>44</xdr:row>
      <xdr:rowOff>7241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1498316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333375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523875</xdr:colOff>
      <xdr:row>44</xdr:row>
      <xdr:rowOff>7241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1498316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333375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24333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23920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23761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23761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523875</xdr:colOff>
      <xdr:row>44</xdr:row>
      <xdr:rowOff>7241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23697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0146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1498316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460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333375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86055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85642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85483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19049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85483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523875</xdr:colOff>
      <xdr:row>44</xdr:row>
      <xdr:rowOff>7241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85419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134112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1868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1498316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182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333375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247777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247364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92075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247205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247205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523875</xdr:colOff>
      <xdr:row>44</xdr:row>
      <xdr:rowOff>7241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47141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134112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4861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3590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1498316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790400" y="190500"/>
          <a:ext cx="2990566" cy="6731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7</xdr:row>
      <xdr:rowOff>47625</xdr:rowOff>
    </xdr:from>
    <xdr:to>
      <xdr:col>22</xdr:col>
      <xdr:colOff>415383</xdr:colOff>
      <xdr:row>13</xdr:row>
      <xdr:rowOff>49211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GrpSpPr/>
      </xdr:nvGrpSpPr>
      <xdr:grpSpPr>
        <a:xfrm>
          <a:off x="2402417" y="1508125"/>
          <a:ext cx="25021633" cy="120808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0E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0E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0E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0E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0E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963282</xdr:colOff>
      <xdr:row>43</xdr:row>
      <xdr:rowOff>172527</xdr:rowOff>
    </xdr:from>
    <xdr:to>
      <xdr:col>24</xdr:col>
      <xdr:colOff>49483</xdr:colOff>
      <xdr:row>49</xdr:row>
      <xdr:rowOff>68611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9142905" y="8885207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948906</xdr:colOff>
      <xdr:row>43</xdr:row>
      <xdr:rowOff>143774</xdr:rowOff>
    </xdr:from>
    <xdr:to>
      <xdr:col>19</xdr:col>
      <xdr:colOff>28755</xdr:colOff>
      <xdr:row>49</xdr:row>
      <xdr:rowOff>27158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888754" y="885645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948906</xdr:colOff>
      <xdr:row>43</xdr:row>
      <xdr:rowOff>129395</xdr:rowOff>
    </xdr:from>
    <xdr:to>
      <xdr:col>14</xdr:col>
      <xdr:colOff>28757</xdr:colOff>
      <xdr:row>49</xdr:row>
      <xdr:rowOff>19129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48981" y="8842075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977660</xdr:colOff>
      <xdr:row>43</xdr:row>
      <xdr:rowOff>129394</xdr:rowOff>
    </xdr:from>
    <xdr:to>
      <xdr:col>9</xdr:col>
      <xdr:colOff>57511</xdr:colOff>
      <xdr:row>49</xdr:row>
      <xdr:rowOff>19128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0437962" y="884207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963283</xdr:colOff>
      <xdr:row>43</xdr:row>
      <xdr:rowOff>172527</xdr:rowOff>
    </xdr:from>
    <xdr:to>
      <xdr:col>4</xdr:col>
      <xdr:colOff>49484</xdr:colOff>
      <xdr:row>49</xdr:row>
      <xdr:rowOff>68611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183811" y="8885207"/>
          <a:ext cx="1092681" cy="109743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7</xdr:row>
      <xdr:rowOff>63499</xdr:rowOff>
    </xdr:from>
    <xdr:to>
      <xdr:col>1</xdr:col>
      <xdr:colOff>327025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200025</xdr:rowOff>
    </xdr:from>
    <xdr:to>
      <xdr:col>1</xdr:col>
      <xdr:colOff>1134551</xdr:colOff>
      <xdr:row>36</xdr:row>
      <xdr:rowOff>19049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3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40</xdr:row>
      <xdr:rowOff>184150</xdr:rowOff>
    </xdr:from>
    <xdr:to>
      <xdr:col>1</xdr:col>
      <xdr:colOff>517525</xdr:colOff>
      <xdr:row>44</xdr:row>
      <xdr:rowOff>13591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702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1491966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327025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24333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23920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23761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23761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517525</xdr:colOff>
      <xdr:row>44</xdr:row>
      <xdr:rowOff>13591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23697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0146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1491966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460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327025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86055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85642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85483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19049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85483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517525</xdr:colOff>
      <xdr:row>44</xdr:row>
      <xdr:rowOff>13591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85419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134112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1868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1491966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182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327025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247777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247364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92075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247205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247205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517525</xdr:colOff>
      <xdr:row>44</xdr:row>
      <xdr:rowOff>13591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47141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134112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4861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3590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1491966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790400" y="190500"/>
          <a:ext cx="2990566" cy="673100"/>
        </a:xfrm>
        <a:prstGeom prst="rect">
          <a:avLst/>
        </a:prstGeom>
      </xdr:spPr>
    </xdr:pic>
    <xdr:clientData/>
  </xdr:twoCellAnchor>
  <xdr:twoCellAnchor>
    <xdr:from>
      <xdr:col>1</xdr:col>
      <xdr:colOff>886004</xdr:colOff>
      <xdr:row>7</xdr:row>
      <xdr:rowOff>2995</xdr:rowOff>
    </xdr:from>
    <xdr:to>
      <xdr:col>22</xdr:col>
      <xdr:colOff>444137</xdr:colOff>
      <xdr:row>13</xdr:row>
      <xdr:rowOff>4581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0F00-000065000000}"/>
            </a:ext>
          </a:extLst>
        </xdr:cNvPr>
        <xdr:cNvGrpSpPr/>
      </xdr:nvGrpSpPr>
      <xdr:grpSpPr>
        <a:xfrm>
          <a:off x="2431171" y="1463495"/>
          <a:ext cx="25021633" cy="120808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0F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0F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0F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0F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0F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963283</xdr:colOff>
      <xdr:row>43</xdr:row>
      <xdr:rowOff>158149</xdr:rowOff>
    </xdr:from>
    <xdr:to>
      <xdr:col>24</xdr:col>
      <xdr:colOff>43134</xdr:colOff>
      <xdr:row>49</xdr:row>
      <xdr:rowOff>47883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F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9142906" y="887082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992037</xdr:colOff>
      <xdr:row>43</xdr:row>
      <xdr:rowOff>158150</xdr:rowOff>
    </xdr:from>
    <xdr:to>
      <xdr:col>19</xdr:col>
      <xdr:colOff>71886</xdr:colOff>
      <xdr:row>49</xdr:row>
      <xdr:rowOff>47884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0000000-0008-0000-0F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931885" y="8870830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977661</xdr:colOff>
      <xdr:row>43</xdr:row>
      <xdr:rowOff>115018</xdr:rowOff>
    </xdr:from>
    <xdr:to>
      <xdr:col>14</xdr:col>
      <xdr:colOff>57512</xdr:colOff>
      <xdr:row>49</xdr:row>
      <xdr:rowOff>4752</xdr:rowOff>
    </xdr:to>
    <xdr:pic>
      <xdr:nvPicPr>
        <xdr:cNvPr id="119" name="Image 118">
          <a:extLst>
            <a:ext uri="{FF2B5EF4-FFF2-40B4-BE49-F238E27FC236}">
              <a16:creationId xmlns:a16="http://schemas.microsoft.com/office/drawing/2014/main" id="{00000000-0008-0000-0F00-00007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77736" y="8827698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948905</xdr:colOff>
      <xdr:row>43</xdr:row>
      <xdr:rowOff>143774</xdr:rowOff>
    </xdr:from>
    <xdr:to>
      <xdr:col>9</xdr:col>
      <xdr:colOff>28756</xdr:colOff>
      <xdr:row>49</xdr:row>
      <xdr:rowOff>33508</xdr:rowOff>
    </xdr:to>
    <xdr:pic>
      <xdr:nvPicPr>
        <xdr:cNvPr id="120" name="Image 119">
          <a:extLst>
            <a:ext uri="{FF2B5EF4-FFF2-40B4-BE49-F238E27FC236}">
              <a16:creationId xmlns:a16="http://schemas.microsoft.com/office/drawing/2014/main" id="{00000000-0008-0000-0F00-00007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0409207" y="885645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977661</xdr:colOff>
      <xdr:row>43</xdr:row>
      <xdr:rowOff>158150</xdr:rowOff>
    </xdr:from>
    <xdr:to>
      <xdr:col>4</xdr:col>
      <xdr:colOff>57512</xdr:colOff>
      <xdr:row>49</xdr:row>
      <xdr:rowOff>47884</xdr:rowOff>
    </xdr:to>
    <xdr:pic>
      <xdr:nvPicPr>
        <xdr:cNvPr id="121" name="Image 120">
          <a:extLst>
            <a:ext uri="{FF2B5EF4-FFF2-40B4-BE49-F238E27FC236}">
              <a16:creationId xmlns:a16="http://schemas.microsoft.com/office/drawing/2014/main" id="{00000000-0008-0000-0F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198189" y="8870830"/>
          <a:ext cx="1092681" cy="109743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7</xdr:row>
      <xdr:rowOff>63499</xdr:rowOff>
    </xdr:from>
    <xdr:to>
      <xdr:col>1</xdr:col>
      <xdr:colOff>327025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200025</xdr:rowOff>
    </xdr:from>
    <xdr:to>
      <xdr:col>1</xdr:col>
      <xdr:colOff>1134551</xdr:colOff>
      <xdr:row>36</xdr:row>
      <xdr:rowOff>19048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3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40</xdr:row>
      <xdr:rowOff>184150</xdr:rowOff>
    </xdr:from>
    <xdr:to>
      <xdr:col>1</xdr:col>
      <xdr:colOff>517525</xdr:colOff>
      <xdr:row>44</xdr:row>
      <xdr:rowOff>13592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702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1491966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13592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92076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19048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13592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327025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24333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23920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23761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23761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517525</xdr:colOff>
      <xdr:row>44</xdr:row>
      <xdr:rowOff>13592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23697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0146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1491966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460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327025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86055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85642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92076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85483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19048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85483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517525</xdr:colOff>
      <xdr:row>44</xdr:row>
      <xdr:rowOff>13592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85419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134112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1868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1491966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182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327025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247777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247364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92076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247205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19048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247205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517525</xdr:colOff>
      <xdr:row>44</xdr:row>
      <xdr:rowOff>13592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47141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134112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4861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3590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1491966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7904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58</xdr:row>
      <xdr:rowOff>63499</xdr:rowOff>
    </xdr:from>
    <xdr:to>
      <xdr:col>1</xdr:col>
      <xdr:colOff>327025</xdr:colOff>
      <xdr:row>62</xdr:row>
      <xdr:rowOff>19049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163637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92244</xdr:colOff>
      <xdr:row>67</xdr:row>
      <xdr:rowOff>186663</xdr:rowOff>
    </xdr:from>
    <xdr:to>
      <xdr:col>1</xdr:col>
      <xdr:colOff>161659</xdr:colOff>
      <xdr:row>71</xdr:row>
      <xdr:rowOff>94910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id="{00000000-0008-0000-1000-00003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92244" y="13349382"/>
          <a:ext cx="1675713" cy="68165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77</xdr:row>
      <xdr:rowOff>28575</xdr:rowOff>
    </xdr:from>
    <xdr:to>
      <xdr:col>1</xdr:col>
      <xdr:colOff>659539</xdr:colOff>
      <xdr:row>80</xdr:row>
      <xdr:rowOff>107950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317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83</xdr:row>
      <xdr:rowOff>174625</xdr:rowOff>
    </xdr:from>
    <xdr:to>
      <xdr:col>1</xdr:col>
      <xdr:colOff>1134551</xdr:colOff>
      <xdr:row>87</xdr:row>
      <xdr:rowOff>25396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31750" y="16567150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91</xdr:row>
      <xdr:rowOff>168275</xdr:rowOff>
    </xdr:from>
    <xdr:to>
      <xdr:col>1</xdr:col>
      <xdr:colOff>517525</xdr:colOff>
      <xdr:row>95</xdr:row>
      <xdr:rowOff>61215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5399" y="18103850"/>
          <a:ext cx="2092326" cy="6549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92</xdr:row>
      <xdr:rowOff>101600</xdr:rowOff>
    </xdr:from>
    <xdr:to>
      <xdr:col>4</xdr:col>
      <xdr:colOff>447548</xdr:colOff>
      <xdr:row>94</xdr:row>
      <xdr:rowOff>165862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63</xdr:row>
      <xdr:rowOff>50800</xdr:rowOff>
    </xdr:from>
    <xdr:to>
      <xdr:col>4</xdr:col>
      <xdr:colOff>598510</xdr:colOff>
      <xdr:row>66</xdr:row>
      <xdr:rowOff>149223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00000000-0008-0000-1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702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52</xdr:row>
      <xdr:rowOff>0</xdr:rowOff>
    </xdr:from>
    <xdr:to>
      <xdr:col>1</xdr:col>
      <xdr:colOff>1491966</xdr:colOff>
      <xdr:row>54</xdr:row>
      <xdr:rowOff>168274</xdr:rowOff>
    </xdr:to>
    <xdr:pic>
      <xdr:nvPicPr>
        <xdr:cNvPr id="64" name="Image 63">
          <a:extLst>
            <a:ext uri="{FF2B5EF4-FFF2-40B4-BE49-F238E27FC236}">
              <a16:creationId xmlns:a16="http://schemas.microsoft.com/office/drawing/2014/main" id="{00000000-0008-0000-1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600" y="10363200"/>
          <a:ext cx="2990566" cy="606425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58</xdr:row>
      <xdr:rowOff>63499</xdr:rowOff>
    </xdr:from>
    <xdr:to>
      <xdr:col>6</xdr:col>
      <xdr:colOff>327025</xdr:colOff>
      <xdr:row>62</xdr:row>
      <xdr:rowOff>19049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163637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107117</xdr:colOff>
      <xdr:row>67</xdr:row>
      <xdr:rowOff>186663</xdr:rowOff>
    </xdr:from>
    <xdr:to>
      <xdr:col>6</xdr:col>
      <xdr:colOff>176532</xdr:colOff>
      <xdr:row>71</xdr:row>
      <xdr:rowOff>94910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00000000-0008-0000-10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309212" y="13349382"/>
          <a:ext cx="1675713" cy="68165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77</xdr:row>
      <xdr:rowOff>28575</xdr:rowOff>
    </xdr:from>
    <xdr:to>
      <xdr:col>6</xdr:col>
      <xdr:colOff>659539</xdr:colOff>
      <xdr:row>80</xdr:row>
      <xdr:rowOff>107950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83</xdr:row>
      <xdr:rowOff>200025</xdr:rowOff>
    </xdr:from>
    <xdr:to>
      <xdr:col>6</xdr:col>
      <xdr:colOff>1134551</xdr:colOff>
      <xdr:row>87</xdr:row>
      <xdr:rowOff>41271</xdr:rowOff>
    </xdr:to>
    <xdr:pic>
      <xdr:nvPicPr>
        <xdr:cNvPr id="68" name="Image 67">
          <a:extLst>
            <a:ext uri="{FF2B5EF4-FFF2-40B4-BE49-F238E27FC236}">
              <a16:creationId xmlns:a16="http://schemas.microsoft.com/office/drawing/2014/main" id="{00000000-0008-0000-1000-00004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16583025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91</xdr:row>
      <xdr:rowOff>184150</xdr:rowOff>
    </xdr:from>
    <xdr:to>
      <xdr:col>6</xdr:col>
      <xdr:colOff>517525</xdr:colOff>
      <xdr:row>95</xdr:row>
      <xdr:rowOff>77090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18119725"/>
          <a:ext cx="2092326" cy="6549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92</xdr:row>
      <xdr:rowOff>101600</xdr:rowOff>
    </xdr:from>
    <xdr:to>
      <xdr:col>9</xdr:col>
      <xdr:colOff>447548</xdr:colOff>
      <xdr:row>94</xdr:row>
      <xdr:rowOff>165862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00000000-0008-0000-1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63</xdr:row>
      <xdr:rowOff>50800</xdr:rowOff>
    </xdr:from>
    <xdr:to>
      <xdr:col>9</xdr:col>
      <xdr:colOff>598510</xdr:colOff>
      <xdr:row>66</xdr:row>
      <xdr:rowOff>149223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52</xdr:row>
      <xdr:rowOff>0</xdr:rowOff>
    </xdr:from>
    <xdr:to>
      <xdr:col>6</xdr:col>
      <xdr:colOff>1491966</xdr:colOff>
      <xdr:row>54</xdr:row>
      <xdr:rowOff>168274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0363200"/>
          <a:ext cx="2990566" cy="606425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58</xdr:row>
      <xdr:rowOff>63499</xdr:rowOff>
    </xdr:from>
    <xdr:to>
      <xdr:col>6</xdr:col>
      <xdr:colOff>327025</xdr:colOff>
      <xdr:row>62</xdr:row>
      <xdr:rowOff>19049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00000000-0008-0000-1000-00004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163637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77</xdr:row>
      <xdr:rowOff>28575</xdr:rowOff>
    </xdr:from>
    <xdr:to>
      <xdr:col>6</xdr:col>
      <xdr:colOff>659539</xdr:colOff>
      <xdr:row>80</xdr:row>
      <xdr:rowOff>107950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00000000-0008-0000-1000-00004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83</xdr:row>
      <xdr:rowOff>174625</xdr:rowOff>
    </xdr:from>
    <xdr:to>
      <xdr:col>6</xdr:col>
      <xdr:colOff>1134551</xdr:colOff>
      <xdr:row>87</xdr:row>
      <xdr:rowOff>25396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16567150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91</xdr:row>
      <xdr:rowOff>168275</xdr:rowOff>
    </xdr:from>
    <xdr:to>
      <xdr:col>6</xdr:col>
      <xdr:colOff>517525</xdr:colOff>
      <xdr:row>95</xdr:row>
      <xdr:rowOff>61215</xdr:rowOff>
    </xdr:to>
    <xdr:pic>
      <xdr:nvPicPr>
        <xdr:cNvPr id="78" name="Image 77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18103850"/>
          <a:ext cx="2092326" cy="6549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92</xdr:row>
      <xdr:rowOff>101600</xdr:rowOff>
    </xdr:from>
    <xdr:to>
      <xdr:col>9</xdr:col>
      <xdr:colOff>447548</xdr:colOff>
      <xdr:row>94</xdr:row>
      <xdr:rowOff>165862</xdr:rowOff>
    </xdr:to>
    <xdr:pic>
      <xdr:nvPicPr>
        <xdr:cNvPr id="79" name="Image 78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63</xdr:row>
      <xdr:rowOff>50800</xdr:rowOff>
    </xdr:from>
    <xdr:to>
      <xdr:col>9</xdr:col>
      <xdr:colOff>598510</xdr:colOff>
      <xdr:row>66</xdr:row>
      <xdr:rowOff>149223</xdr:rowOff>
    </xdr:to>
    <xdr:pic>
      <xdr:nvPicPr>
        <xdr:cNvPr id="81" name="Image 80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52</xdr:row>
      <xdr:rowOff>0</xdr:rowOff>
    </xdr:from>
    <xdr:to>
      <xdr:col>6</xdr:col>
      <xdr:colOff>1491966</xdr:colOff>
      <xdr:row>54</xdr:row>
      <xdr:rowOff>168274</xdr:rowOff>
    </xdr:to>
    <xdr:pic>
      <xdr:nvPicPr>
        <xdr:cNvPr id="82" name="Image 81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0363200"/>
          <a:ext cx="2990566" cy="606425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58</xdr:row>
      <xdr:rowOff>63499</xdr:rowOff>
    </xdr:from>
    <xdr:to>
      <xdr:col>11</xdr:col>
      <xdr:colOff>327025</xdr:colOff>
      <xdr:row>62</xdr:row>
      <xdr:rowOff>19049</xdr:rowOff>
    </xdr:to>
    <xdr:pic>
      <xdr:nvPicPr>
        <xdr:cNvPr id="83" name="Image 82">
          <a:extLst>
            <a:ext uri="{FF2B5EF4-FFF2-40B4-BE49-F238E27FC236}">
              <a16:creationId xmlns:a16="http://schemas.microsoft.com/office/drawing/2014/main" id="{00000000-0008-0000-1000-00005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2433300" y="1163637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68</xdr:row>
      <xdr:rowOff>37930</xdr:rowOff>
    </xdr:from>
    <xdr:to>
      <xdr:col>11</xdr:col>
      <xdr:colOff>117040</xdr:colOff>
      <xdr:row>71</xdr:row>
      <xdr:rowOff>139529</xdr:rowOff>
    </xdr:to>
    <xdr:pic>
      <xdr:nvPicPr>
        <xdr:cNvPr id="84" name="Image 83">
          <a:extLst>
            <a:ext uri="{FF2B5EF4-FFF2-40B4-BE49-F238E27FC236}">
              <a16:creationId xmlns:a16="http://schemas.microsoft.com/office/drawing/2014/main" id="{00000000-0008-0000-1000-00005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2451815" y="13394001"/>
          <a:ext cx="1675713" cy="681650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77</xdr:row>
      <xdr:rowOff>28575</xdr:rowOff>
    </xdr:from>
    <xdr:to>
      <xdr:col>11</xdr:col>
      <xdr:colOff>659539</xdr:colOff>
      <xdr:row>80</xdr:row>
      <xdr:rowOff>107950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id="{00000000-0008-0000-1000-00005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23761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83</xdr:row>
      <xdr:rowOff>200025</xdr:rowOff>
    </xdr:from>
    <xdr:to>
      <xdr:col>11</xdr:col>
      <xdr:colOff>1134551</xdr:colOff>
      <xdr:row>87</xdr:row>
      <xdr:rowOff>41271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2376150" y="16583025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91</xdr:row>
      <xdr:rowOff>136525</xdr:rowOff>
    </xdr:from>
    <xdr:to>
      <xdr:col>11</xdr:col>
      <xdr:colOff>517525</xdr:colOff>
      <xdr:row>95</xdr:row>
      <xdr:rowOff>29465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2369799" y="18072100"/>
          <a:ext cx="2092326" cy="6549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92</xdr:row>
      <xdr:rowOff>101600</xdr:rowOff>
    </xdr:from>
    <xdr:to>
      <xdr:col>14</xdr:col>
      <xdr:colOff>447548</xdr:colOff>
      <xdr:row>94</xdr:row>
      <xdr:rowOff>165862</xdr:rowOff>
    </xdr:to>
    <xdr:pic>
      <xdr:nvPicPr>
        <xdr:cNvPr id="88" name="Image 87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63</xdr:row>
      <xdr:rowOff>50800</xdr:rowOff>
    </xdr:from>
    <xdr:to>
      <xdr:col>14</xdr:col>
      <xdr:colOff>598510</xdr:colOff>
      <xdr:row>66</xdr:row>
      <xdr:rowOff>149223</xdr:rowOff>
    </xdr:to>
    <xdr:pic>
      <xdr:nvPicPr>
        <xdr:cNvPr id="90" name="Image 89">
          <a:extLst>
            <a:ext uri="{FF2B5EF4-FFF2-40B4-BE49-F238E27FC236}">
              <a16:creationId xmlns:a16="http://schemas.microsoft.com/office/drawing/2014/main" id="{00000000-0008-0000-1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0146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52</xdr:row>
      <xdr:rowOff>0</xdr:rowOff>
    </xdr:from>
    <xdr:to>
      <xdr:col>11</xdr:col>
      <xdr:colOff>1491966</xdr:colOff>
      <xdr:row>54</xdr:row>
      <xdr:rowOff>168274</xdr:rowOff>
    </xdr:to>
    <xdr:pic>
      <xdr:nvPicPr>
        <xdr:cNvPr id="91" name="Image 90">
          <a:extLst>
            <a:ext uri="{FF2B5EF4-FFF2-40B4-BE49-F238E27FC236}">
              <a16:creationId xmlns:a16="http://schemas.microsoft.com/office/drawing/2014/main" id="{00000000-0008-0000-1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46000" y="10363200"/>
          <a:ext cx="2990566" cy="606425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58</xdr:row>
      <xdr:rowOff>63499</xdr:rowOff>
    </xdr:from>
    <xdr:to>
      <xdr:col>16</xdr:col>
      <xdr:colOff>327025</xdr:colOff>
      <xdr:row>62</xdr:row>
      <xdr:rowOff>19049</xdr:rowOff>
    </xdr:to>
    <xdr:pic>
      <xdr:nvPicPr>
        <xdr:cNvPr id="92" name="Image 91">
          <a:extLst>
            <a:ext uri="{FF2B5EF4-FFF2-40B4-BE49-F238E27FC236}">
              <a16:creationId xmlns:a16="http://schemas.microsoft.com/office/drawing/2014/main" id="{00000000-0008-0000-1000-00005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8605500" y="1163637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68</xdr:row>
      <xdr:rowOff>8184</xdr:rowOff>
    </xdr:from>
    <xdr:to>
      <xdr:col>16</xdr:col>
      <xdr:colOff>117040</xdr:colOff>
      <xdr:row>71</xdr:row>
      <xdr:rowOff>109783</xdr:rowOff>
    </xdr:to>
    <xdr:pic>
      <xdr:nvPicPr>
        <xdr:cNvPr id="93" name="Image 92">
          <a:extLst>
            <a:ext uri="{FF2B5EF4-FFF2-40B4-BE49-F238E27FC236}">
              <a16:creationId xmlns:a16="http://schemas.microsoft.com/office/drawing/2014/main" id="{00000000-0008-0000-10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8653909" y="13364255"/>
          <a:ext cx="1675714" cy="681650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77</xdr:row>
      <xdr:rowOff>28575</xdr:rowOff>
    </xdr:from>
    <xdr:to>
      <xdr:col>16</xdr:col>
      <xdr:colOff>659539</xdr:colOff>
      <xdr:row>80</xdr:row>
      <xdr:rowOff>107950</xdr:rowOff>
    </xdr:to>
    <xdr:pic>
      <xdr:nvPicPr>
        <xdr:cNvPr id="94" name="Image 93">
          <a:extLst>
            <a:ext uri="{FF2B5EF4-FFF2-40B4-BE49-F238E27FC236}">
              <a16:creationId xmlns:a16="http://schemas.microsoft.com/office/drawing/2014/main" id="{00000000-0008-0000-1000-00005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85483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83</xdr:row>
      <xdr:rowOff>200025</xdr:rowOff>
    </xdr:from>
    <xdr:to>
      <xdr:col>16</xdr:col>
      <xdr:colOff>1134551</xdr:colOff>
      <xdr:row>87</xdr:row>
      <xdr:rowOff>41271</xdr:rowOff>
    </xdr:to>
    <xdr:pic>
      <xdr:nvPicPr>
        <xdr:cNvPr id="95" name="Image 94">
          <a:extLst>
            <a:ext uri="{FF2B5EF4-FFF2-40B4-BE49-F238E27FC236}">
              <a16:creationId xmlns:a16="http://schemas.microsoft.com/office/drawing/2014/main" id="{00000000-0008-0000-1000-00005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8548350" y="16583025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91</xdr:row>
      <xdr:rowOff>136525</xdr:rowOff>
    </xdr:from>
    <xdr:to>
      <xdr:col>16</xdr:col>
      <xdr:colOff>517525</xdr:colOff>
      <xdr:row>95</xdr:row>
      <xdr:rowOff>29465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00000000-0008-0000-1000-00006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8541999" y="18072100"/>
          <a:ext cx="2092326" cy="6549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92</xdr:row>
      <xdr:rowOff>101600</xdr:rowOff>
    </xdr:from>
    <xdr:to>
      <xdr:col>19</xdr:col>
      <xdr:colOff>447548</xdr:colOff>
      <xdr:row>94</xdr:row>
      <xdr:rowOff>165862</xdr:rowOff>
    </xdr:to>
    <xdr:pic>
      <xdr:nvPicPr>
        <xdr:cNvPr id="97" name="Image 96">
          <a:extLst>
            <a:ext uri="{FF2B5EF4-FFF2-40B4-BE49-F238E27FC236}">
              <a16:creationId xmlns:a16="http://schemas.microsoft.com/office/drawing/2014/main" id="{00000000-0008-0000-1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63</xdr:row>
      <xdr:rowOff>50800</xdr:rowOff>
    </xdr:from>
    <xdr:to>
      <xdr:col>19</xdr:col>
      <xdr:colOff>598510</xdr:colOff>
      <xdr:row>66</xdr:row>
      <xdr:rowOff>149223</xdr:rowOff>
    </xdr:to>
    <xdr:pic>
      <xdr:nvPicPr>
        <xdr:cNvPr id="99" name="Image 98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1868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52</xdr:row>
      <xdr:rowOff>0</xdr:rowOff>
    </xdr:from>
    <xdr:to>
      <xdr:col>16</xdr:col>
      <xdr:colOff>1491966</xdr:colOff>
      <xdr:row>54</xdr:row>
      <xdr:rowOff>168274</xdr:rowOff>
    </xdr:to>
    <xdr:pic>
      <xdr:nvPicPr>
        <xdr:cNvPr id="100" name="Image 99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18200" y="10363200"/>
          <a:ext cx="2990566" cy="606425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7</xdr:row>
      <xdr:rowOff>63500</xdr:rowOff>
    </xdr:from>
    <xdr:to>
      <xdr:col>22</xdr:col>
      <xdr:colOff>415383</xdr:colOff>
      <xdr:row>13</xdr:row>
      <xdr:rowOff>65086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1000-000065000000}"/>
            </a:ext>
          </a:extLst>
        </xdr:cNvPr>
        <xdr:cNvGrpSpPr/>
      </xdr:nvGrpSpPr>
      <xdr:grpSpPr>
        <a:xfrm>
          <a:off x="2411905" y="1497724"/>
          <a:ext cx="25111409" cy="120589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10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10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10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10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10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1063625</xdr:colOff>
      <xdr:row>58</xdr:row>
      <xdr:rowOff>31748</xdr:rowOff>
    </xdr:from>
    <xdr:to>
      <xdr:col>17</xdr:col>
      <xdr:colOff>386901</xdr:colOff>
      <xdr:row>63</xdr:row>
      <xdr:rowOff>112106</xdr:rowOff>
    </xdr:to>
    <xdr:grpSp>
      <xdr:nvGrpSpPr>
        <xdr:cNvPr id="119" name="Groupe 118">
          <a:extLst>
            <a:ext uri="{FF2B5EF4-FFF2-40B4-BE49-F238E27FC236}">
              <a16:creationId xmlns:a16="http://schemas.microsoft.com/office/drawing/2014/main" id="{00000000-0008-0000-1000-000077000000}"/>
            </a:ext>
          </a:extLst>
        </xdr:cNvPr>
        <xdr:cNvGrpSpPr/>
      </xdr:nvGrpSpPr>
      <xdr:grpSpPr>
        <a:xfrm>
          <a:off x="2618280" y="12042007"/>
          <a:ext cx="18876897" cy="1065702"/>
          <a:chOff x="2667559" y="1666703"/>
          <a:chExt cx="18067824" cy="1027283"/>
        </a:xfrm>
      </xdr:grpSpPr>
      <xdr:pic>
        <xdr:nvPicPr>
          <xdr:cNvPr id="120" name="Image 119">
            <a:extLst>
              <a:ext uri="{FF2B5EF4-FFF2-40B4-BE49-F238E27FC236}">
                <a16:creationId xmlns:a16="http://schemas.microsoft.com/office/drawing/2014/main" id="{00000000-0008-0000-1000-00007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21" name="Image 120">
            <a:extLst>
              <a:ext uri="{FF2B5EF4-FFF2-40B4-BE49-F238E27FC236}">
                <a16:creationId xmlns:a16="http://schemas.microsoft.com/office/drawing/2014/main" id="{00000000-0008-0000-1000-00007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667559" y="1666703"/>
            <a:ext cx="986883" cy="979486"/>
          </a:xfrm>
          <a:prstGeom prst="rect">
            <a:avLst/>
          </a:prstGeom>
        </xdr:spPr>
      </xdr:pic>
      <xdr:pic>
        <xdr:nvPicPr>
          <xdr:cNvPr id="122" name="Image 121">
            <a:extLst>
              <a:ext uri="{FF2B5EF4-FFF2-40B4-BE49-F238E27FC236}">
                <a16:creationId xmlns:a16="http://schemas.microsoft.com/office/drawing/2014/main" id="{00000000-0008-0000-10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23" name="Image 122">
            <a:extLst>
              <a:ext uri="{FF2B5EF4-FFF2-40B4-BE49-F238E27FC236}">
                <a16:creationId xmlns:a16="http://schemas.microsoft.com/office/drawing/2014/main" id="{00000000-0008-0000-1000-00007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963283</xdr:colOff>
      <xdr:row>43</xdr:row>
      <xdr:rowOff>143772</xdr:rowOff>
    </xdr:from>
    <xdr:to>
      <xdr:col>24</xdr:col>
      <xdr:colOff>43134</xdr:colOff>
      <xdr:row>49</xdr:row>
      <xdr:rowOff>33507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10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9142906" y="892833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992037</xdr:colOff>
      <xdr:row>43</xdr:row>
      <xdr:rowOff>158148</xdr:rowOff>
    </xdr:from>
    <xdr:to>
      <xdr:col>19</xdr:col>
      <xdr:colOff>71886</xdr:colOff>
      <xdr:row>49</xdr:row>
      <xdr:rowOff>47883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10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931885" y="8942715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934528</xdr:colOff>
      <xdr:row>43</xdr:row>
      <xdr:rowOff>115017</xdr:rowOff>
    </xdr:from>
    <xdr:to>
      <xdr:col>14</xdr:col>
      <xdr:colOff>14379</xdr:colOff>
      <xdr:row>49</xdr:row>
      <xdr:rowOff>4752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00000000-0008-0000-10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34603" y="889958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977661</xdr:colOff>
      <xdr:row>43</xdr:row>
      <xdr:rowOff>100641</xdr:rowOff>
    </xdr:from>
    <xdr:to>
      <xdr:col>9</xdr:col>
      <xdr:colOff>57512</xdr:colOff>
      <xdr:row>48</xdr:row>
      <xdr:rowOff>191657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10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0437963" y="8885208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992036</xdr:colOff>
      <xdr:row>43</xdr:row>
      <xdr:rowOff>129395</xdr:rowOff>
    </xdr:from>
    <xdr:to>
      <xdr:col>4</xdr:col>
      <xdr:colOff>71887</xdr:colOff>
      <xdr:row>49</xdr:row>
      <xdr:rowOff>19130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10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212564" y="8913962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966752</xdr:colOff>
      <xdr:row>94</xdr:row>
      <xdr:rowOff>104110</xdr:rowOff>
    </xdr:from>
    <xdr:to>
      <xdr:col>4</xdr:col>
      <xdr:colOff>46603</xdr:colOff>
      <xdr:row>99</xdr:row>
      <xdr:rowOff>187198</xdr:rowOff>
    </xdr:to>
    <xdr:pic>
      <xdr:nvPicPr>
        <xdr:cNvPr id="111" name="Image 110">
          <a:extLst>
            <a:ext uri="{FF2B5EF4-FFF2-40B4-BE49-F238E27FC236}">
              <a16:creationId xmlns:a16="http://schemas.microsoft.com/office/drawing/2014/main" id="{32F0342A-5CDF-40E4-A681-DCD6B1EF93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179349" y="18487298"/>
          <a:ext cx="1072849" cy="104984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94</xdr:row>
      <xdr:rowOff>133858</xdr:rowOff>
    </xdr:from>
    <xdr:to>
      <xdr:col>9</xdr:col>
      <xdr:colOff>76350</xdr:colOff>
      <xdr:row>100</xdr:row>
      <xdr:rowOff>23596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id="{5FCD654A-965A-4F02-85F9-5774C7D8E7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0411191" y="18517046"/>
          <a:ext cx="1072849" cy="1049841"/>
        </a:xfrm>
        <a:prstGeom prst="rect">
          <a:avLst/>
        </a:prstGeom>
      </xdr:spPr>
    </xdr:pic>
    <xdr:clientData/>
  </xdr:twoCellAnchor>
  <xdr:twoCellAnchor editAs="oneCell">
    <xdr:from>
      <xdr:col>12</xdr:col>
      <xdr:colOff>966754</xdr:colOff>
      <xdr:row>94</xdr:row>
      <xdr:rowOff>118984</xdr:rowOff>
    </xdr:from>
    <xdr:to>
      <xdr:col>14</xdr:col>
      <xdr:colOff>46605</xdr:colOff>
      <xdr:row>100</xdr:row>
      <xdr:rowOff>8722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A08DA1BA-D4A1-4BFC-8694-D13B3DB10F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583540" y="18502172"/>
          <a:ext cx="1072849" cy="1049841"/>
        </a:xfrm>
        <a:prstGeom prst="rect">
          <a:avLst/>
        </a:prstGeom>
      </xdr:spPr>
    </xdr:pic>
    <xdr:clientData/>
  </xdr:twoCellAnchor>
  <xdr:twoCellAnchor editAs="oneCell">
    <xdr:from>
      <xdr:col>17</xdr:col>
      <xdr:colOff>981627</xdr:colOff>
      <xdr:row>94</xdr:row>
      <xdr:rowOff>118983</xdr:rowOff>
    </xdr:from>
    <xdr:to>
      <xdr:col>19</xdr:col>
      <xdr:colOff>61476</xdr:colOff>
      <xdr:row>100</xdr:row>
      <xdr:rowOff>8721</xdr:rowOff>
    </xdr:to>
    <xdr:pic>
      <xdr:nvPicPr>
        <xdr:cNvPr id="124" name="Image 123">
          <a:extLst>
            <a:ext uri="{FF2B5EF4-FFF2-40B4-BE49-F238E27FC236}">
              <a16:creationId xmlns:a16="http://schemas.microsoft.com/office/drawing/2014/main" id="{1D06D4F3-FF3D-4434-9119-5AF90967F5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800508" y="18502171"/>
          <a:ext cx="1072849" cy="1049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A3A9-61CD-40E6-8F52-E140047433CB}">
  <sheetPr>
    <tabColor theme="1"/>
  </sheetPr>
  <dimension ref="D4:D55"/>
  <sheetViews>
    <sheetView showGridLines="0" zoomScale="80" zoomScaleNormal="80" workbookViewId="0">
      <selection activeCell="G39" sqref="G39"/>
    </sheetView>
  </sheetViews>
  <sheetFormatPr baseColWidth="10" defaultColWidth="11.53515625" defaultRowHeight="12.5" x14ac:dyDescent="0.25"/>
  <cols>
    <col min="1" max="16384" width="11.53515625" style="1"/>
  </cols>
  <sheetData>
    <row r="4" spans="4:4" ht="13" x14ac:dyDescent="0.3">
      <c r="D4" s="32" t="s">
        <v>0</v>
      </c>
    </row>
    <row r="5" spans="4:4" ht="13" x14ac:dyDescent="0.3">
      <c r="D5" s="2"/>
    </row>
    <row r="6" spans="4:4" ht="13" x14ac:dyDescent="0.3">
      <c r="D6" s="2"/>
    </row>
    <row r="7" spans="4:4" ht="13" x14ac:dyDescent="0.3">
      <c r="D7" s="2"/>
    </row>
    <row r="8" spans="4:4" ht="13" x14ac:dyDescent="0.3">
      <c r="D8" s="2"/>
    </row>
    <row r="9" spans="4:4" ht="13" x14ac:dyDescent="0.3">
      <c r="D9" s="2"/>
    </row>
    <row r="10" spans="4:4" ht="13" x14ac:dyDescent="0.3">
      <c r="D10" s="32" t="s">
        <v>1</v>
      </c>
    </row>
    <row r="11" spans="4:4" ht="13" x14ac:dyDescent="0.3">
      <c r="D11" s="2"/>
    </row>
    <row r="12" spans="4:4" ht="13" x14ac:dyDescent="0.3">
      <c r="D12" s="2"/>
    </row>
    <row r="13" spans="4:4" ht="13" x14ac:dyDescent="0.3">
      <c r="D13" s="2"/>
    </row>
    <row r="14" spans="4:4" ht="13" x14ac:dyDescent="0.3">
      <c r="D14" s="2"/>
    </row>
    <row r="15" spans="4:4" ht="13" x14ac:dyDescent="0.3">
      <c r="D15" s="2"/>
    </row>
    <row r="16" spans="4:4" ht="13" x14ac:dyDescent="0.3">
      <c r="D16" s="32" t="s">
        <v>2</v>
      </c>
    </row>
    <row r="17" spans="4:4" ht="13" x14ac:dyDescent="0.3">
      <c r="D17" s="2"/>
    </row>
    <row r="18" spans="4:4" ht="13" x14ac:dyDescent="0.3">
      <c r="D18" s="2"/>
    </row>
    <row r="19" spans="4:4" ht="13" x14ac:dyDescent="0.3">
      <c r="D19" s="2"/>
    </row>
    <row r="20" spans="4:4" ht="13" x14ac:dyDescent="0.3">
      <c r="D20" s="2"/>
    </row>
    <row r="21" spans="4:4" ht="13" x14ac:dyDescent="0.3">
      <c r="D21" s="2"/>
    </row>
    <row r="22" spans="4:4" ht="13" x14ac:dyDescent="0.3">
      <c r="D22" s="33" t="s">
        <v>57</v>
      </c>
    </row>
    <row r="23" spans="4:4" x14ac:dyDescent="0.25">
      <c r="D23" s="34"/>
    </row>
    <row r="24" spans="4:4" ht="13" x14ac:dyDescent="0.3">
      <c r="D24" s="2"/>
    </row>
    <row r="25" spans="4:4" ht="13" x14ac:dyDescent="0.3">
      <c r="D25" s="2"/>
    </row>
    <row r="26" spans="4:4" ht="13" x14ac:dyDescent="0.3">
      <c r="D26" s="2"/>
    </row>
    <row r="27" spans="4:4" ht="13" x14ac:dyDescent="0.3">
      <c r="D27" s="2"/>
    </row>
    <row r="28" spans="4:4" ht="13" x14ac:dyDescent="0.3">
      <c r="D28" s="2"/>
    </row>
    <row r="29" spans="4:4" ht="13" x14ac:dyDescent="0.3">
      <c r="D29" s="32" t="s">
        <v>3</v>
      </c>
    </row>
    <row r="30" spans="4:4" x14ac:dyDescent="0.25">
      <c r="D30" s="35"/>
    </row>
    <row r="31" spans="4:4" ht="13" x14ac:dyDescent="0.3">
      <c r="D31" s="2"/>
    </row>
    <row r="32" spans="4:4" ht="13" x14ac:dyDescent="0.3">
      <c r="D32" s="2"/>
    </row>
    <row r="34" spans="4:4" ht="13" x14ac:dyDescent="0.3">
      <c r="D34" s="2"/>
    </row>
    <row r="35" spans="4:4" ht="13" x14ac:dyDescent="0.3">
      <c r="D35" s="32" t="s">
        <v>58</v>
      </c>
    </row>
    <row r="36" spans="4:4" ht="13" x14ac:dyDescent="0.3">
      <c r="D36" s="2"/>
    </row>
    <row r="37" spans="4:4" ht="13" x14ac:dyDescent="0.3">
      <c r="D37" s="2"/>
    </row>
    <row r="38" spans="4:4" ht="13" x14ac:dyDescent="0.3">
      <c r="D38" s="2"/>
    </row>
    <row r="39" spans="4:4" ht="13" x14ac:dyDescent="0.3">
      <c r="D39" s="2"/>
    </row>
    <row r="40" spans="4:4" ht="13" x14ac:dyDescent="0.3">
      <c r="D40" s="2"/>
    </row>
    <row r="41" spans="4:4" ht="13" x14ac:dyDescent="0.3">
      <c r="D41" s="32" t="s">
        <v>4</v>
      </c>
    </row>
    <row r="42" spans="4:4" ht="13" x14ac:dyDescent="0.3">
      <c r="D42" s="32"/>
    </row>
    <row r="43" spans="4:4" ht="13" x14ac:dyDescent="0.3">
      <c r="D43" s="2"/>
    </row>
    <row r="44" spans="4:4" ht="13" x14ac:dyDescent="0.3">
      <c r="D44" s="2"/>
    </row>
    <row r="45" spans="4:4" ht="13" x14ac:dyDescent="0.3">
      <c r="D45" s="2"/>
    </row>
    <row r="46" spans="4:4" ht="13" x14ac:dyDescent="0.3">
      <c r="D46" s="2"/>
    </row>
    <row r="47" spans="4:4" ht="13" x14ac:dyDescent="0.3">
      <c r="D47" s="32" t="s">
        <v>5</v>
      </c>
    </row>
    <row r="48" spans="4:4" ht="13" x14ac:dyDescent="0.3">
      <c r="D48" s="32" t="s">
        <v>6</v>
      </c>
    </row>
    <row r="49" spans="4:4" ht="13" x14ac:dyDescent="0.3">
      <c r="D49" s="2"/>
    </row>
    <row r="50" spans="4:4" ht="13" x14ac:dyDescent="0.3">
      <c r="D50" s="2"/>
    </row>
    <row r="51" spans="4:4" ht="13" x14ac:dyDescent="0.3">
      <c r="D51" s="2"/>
    </row>
    <row r="52" spans="4:4" ht="13" x14ac:dyDescent="0.3">
      <c r="D52" s="2"/>
    </row>
    <row r="53" spans="4:4" ht="13" x14ac:dyDescent="0.3">
      <c r="D53" s="2"/>
    </row>
    <row r="54" spans="4:4" ht="13" x14ac:dyDescent="0.3">
      <c r="D54" s="2"/>
    </row>
    <row r="55" spans="4:4" ht="13" x14ac:dyDescent="0.3">
      <c r="D55" s="32"/>
    </row>
  </sheetData>
  <sheetProtection algorithmName="SHA-512" hashValue="gICBomX0LkZK6uHf0M4u6+ExFW8ciXj2naFI/hR/SR4TXv0K9egp+X1cAsdNmmY3SePbR89tarWtJVmMESyO5A==" saltValue="hNP7gptDG6np5CeI3Pbqjw==" spinCount="100000" sheet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BH30"/>
  <sheetViews>
    <sheetView showGridLines="0" showZeros="0" tabSelected="1" zoomScale="22" zoomScaleNormal="22" zoomScaleSheetLayoutView="25" workbookViewId="0">
      <selection activeCell="AO20" sqref="AO20"/>
    </sheetView>
  </sheetViews>
  <sheetFormatPr baseColWidth="10" defaultColWidth="11.69140625" defaultRowHeight="35" x14ac:dyDescent="0.7"/>
  <cols>
    <col min="1" max="1" width="22.07421875" style="93" customWidth="1"/>
    <col min="2" max="2" width="61.23046875" style="3" customWidth="1"/>
    <col min="3" max="3" width="30.84375" style="3" customWidth="1"/>
    <col min="4" max="4" width="61.23046875" style="3" customWidth="1"/>
    <col min="5" max="5" width="30.84375" style="3" customWidth="1"/>
    <col min="6" max="6" width="61.23046875" style="3" customWidth="1"/>
    <col min="7" max="7" width="30.84375" style="3" customWidth="1"/>
    <col min="8" max="8" width="61.23046875" style="3" customWidth="1"/>
    <col min="9" max="9" width="30.84375" style="3" customWidth="1"/>
    <col min="10" max="10" width="61.23046875" style="3" customWidth="1"/>
    <col min="11" max="11" width="30.84375" style="3" customWidth="1"/>
    <col min="12" max="12" width="24.4609375" style="106" customWidth="1"/>
    <col min="13" max="13" width="22.69140625" style="93" customWidth="1"/>
    <col min="14" max="14" width="61.23046875" style="3" customWidth="1"/>
    <col min="15" max="15" width="30.84375" style="3" customWidth="1"/>
    <col min="16" max="16" width="61.23046875" style="3" customWidth="1"/>
    <col min="17" max="17" width="30.84375" style="3" customWidth="1"/>
    <col min="18" max="18" width="61.23046875" style="3" customWidth="1"/>
    <col min="19" max="19" width="30.84375" style="3" customWidth="1"/>
    <col min="20" max="20" width="61.23046875" style="3" customWidth="1"/>
    <col min="21" max="21" width="30.84375" style="3" customWidth="1"/>
    <col min="22" max="22" width="61.23046875" style="3" customWidth="1"/>
    <col min="23" max="23" width="31" style="3" customWidth="1"/>
    <col min="24" max="24" width="24.4609375" style="106" customWidth="1"/>
    <col min="25" max="25" width="22.69140625" style="93" customWidth="1"/>
    <col min="26" max="26" width="61.23046875" style="3" customWidth="1"/>
    <col min="27" max="27" width="30.84375" style="3" customWidth="1"/>
    <col min="28" max="28" width="61.23046875" style="3" customWidth="1"/>
    <col min="29" max="29" width="30.84375" style="3" customWidth="1"/>
    <col min="30" max="30" width="61.23046875" style="3" customWidth="1"/>
    <col min="31" max="31" width="30.84375" style="3" customWidth="1"/>
    <col min="32" max="32" width="61.23046875" style="3" customWidth="1"/>
    <col min="33" max="33" width="30.84375" style="3" customWidth="1"/>
    <col min="34" max="34" width="61.23046875" style="3" customWidth="1"/>
    <col min="35" max="35" width="30.84375" style="3" customWidth="1"/>
    <col min="36" max="36" width="24.4609375" style="106" customWidth="1"/>
    <col min="37" max="37" width="22.69140625" style="93" customWidth="1"/>
    <col min="38" max="38" width="61.23046875" style="3" customWidth="1"/>
    <col min="39" max="39" width="30.84375" style="3" customWidth="1"/>
    <col min="40" max="40" width="61.23046875" style="3" customWidth="1"/>
    <col min="41" max="41" width="30.84375" style="3" customWidth="1"/>
    <col min="42" max="42" width="61.23046875" style="3" customWidth="1"/>
    <col min="43" max="43" width="30.84375" style="3" customWidth="1"/>
    <col min="44" max="44" width="61.23046875" style="3" customWidth="1"/>
    <col min="45" max="45" width="30.84375" style="3" customWidth="1"/>
    <col min="46" max="46" width="61.23046875" style="3" customWidth="1"/>
    <col min="47" max="47" width="30.84375" style="3" customWidth="1"/>
    <col min="48" max="48" width="24.4609375" style="106" customWidth="1"/>
    <col min="49" max="49" width="22.69140625" style="93" hidden="1" customWidth="1"/>
    <col min="50" max="50" width="50.69140625" style="3" hidden="1" customWidth="1"/>
    <col min="51" max="51" width="30.84375" style="3" hidden="1" customWidth="1"/>
    <col min="52" max="52" width="50.69140625" style="3" hidden="1" customWidth="1"/>
    <col min="53" max="53" width="30.84375" style="3" hidden="1" customWidth="1"/>
    <col min="54" max="54" width="50.69140625" style="3" hidden="1" customWidth="1"/>
    <col min="55" max="55" width="30.84375" style="3" hidden="1" customWidth="1"/>
    <col min="56" max="56" width="50.69140625" style="3" hidden="1" customWidth="1"/>
    <col min="57" max="57" width="30.84375" style="3" hidden="1" customWidth="1"/>
    <col min="58" max="58" width="50.69140625" style="3" hidden="1" customWidth="1"/>
    <col min="59" max="59" width="30.84375" style="3" hidden="1" customWidth="1"/>
    <col min="60" max="60" width="16.69140625" style="106" hidden="1" customWidth="1"/>
    <col min="61" max="16384" width="11.69140625" style="3"/>
  </cols>
  <sheetData>
    <row r="1" spans="1:60" s="186" customFormat="1" ht="100" customHeight="1" x14ac:dyDescent="0.35">
      <c r="B1" s="187"/>
      <c r="C1" s="188"/>
      <c r="D1" s="218" t="s">
        <v>59</v>
      </c>
      <c r="E1" s="218"/>
      <c r="F1" s="218"/>
      <c r="G1" s="218"/>
      <c r="H1" s="218"/>
      <c r="I1" s="189"/>
      <c r="J1" s="188"/>
      <c r="K1" s="190"/>
      <c r="L1" s="191"/>
      <c r="N1" s="187"/>
      <c r="O1" s="188"/>
      <c r="P1" s="218" t="str">
        <f>+D1</f>
        <v>CHOIX DIRIGÉ</v>
      </c>
      <c r="Q1" s="218"/>
      <c r="R1" s="218"/>
      <c r="S1" s="218"/>
      <c r="T1" s="218"/>
      <c r="U1" s="189"/>
      <c r="V1" s="188"/>
      <c r="W1" s="192"/>
      <c r="X1" s="191"/>
      <c r="Z1" s="222" t="str">
        <f>+P1</f>
        <v>CHOIX DIRIGÉ</v>
      </c>
      <c r="AA1" s="218"/>
      <c r="AB1" s="218"/>
      <c r="AC1" s="218"/>
      <c r="AD1" s="218"/>
      <c r="AE1" s="218"/>
      <c r="AF1" s="218"/>
      <c r="AG1" s="218"/>
      <c r="AH1" s="218"/>
      <c r="AI1" s="223"/>
      <c r="AJ1" s="191"/>
      <c r="AL1" s="187"/>
      <c r="AM1" s="188"/>
      <c r="AN1" s="218" t="str">
        <f>+Z1</f>
        <v>CHOIX DIRIGÉ</v>
      </c>
      <c r="AO1" s="218"/>
      <c r="AP1" s="218"/>
      <c r="AQ1" s="218"/>
      <c r="AR1" s="218"/>
      <c r="AS1" s="189"/>
      <c r="AT1" s="188"/>
      <c r="AU1" s="192"/>
      <c r="AV1" s="191"/>
      <c r="AX1" s="187"/>
      <c r="AY1" s="188"/>
      <c r="AZ1" s="218" t="str">
        <f>+AN1</f>
        <v>CHOIX DIRIGÉ</v>
      </c>
      <c r="BA1" s="218"/>
      <c r="BB1" s="218"/>
      <c r="BC1" s="218"/>
      <c r="BD1" s="218"/>
      <c r="BE1" s="189"/>
      <c r="BF1" s="188"/>
      <c r="BG1" s="192"/>
      <c r="BH1" s="191"/>
    </row>
    <row r="2" spans="1:60" s="6" customFormat="1" ht="28.5" customHeight="1" x14ac:dyDescent="0.35">
      <c r="A2" s="92"/>
      <c r="B2" s="57"/>
      <c r="D2" s="7"/>
      <c r="E2" s="7"/>
      <c r="F2" s="7"/>
      <c r="G2" s="7"/>
      <c r="H2" s="7"/>
      <c r="I2" s="7"/>
      <c r="K2" s="58"/>
      <c r="L2" s="105"/>
      <c r="M2" s="92"/>
      <c r="N2" s="57"/>
      <c r="P2" s="7"/>
      <c r="Q2" s="7"/>
      <c r="R2" s="7"/>
      <c r="S2" s="7"/>
      <c r="T2" s="7"/>
      <c r="U2" s="7"/>
      <c r="W2" s="62"/>
      <c r="X2" s="105"/>
      <c r="Y2" s="92"/>
      <c r="Z2" s="57"/>
      <c r="AB2" s="7"/>
      <c r="AC2" s="7"/>
      <c r="AD2" s="7"/>
      <c r="AE2" s="7"/>
      <c r="AF2" s="7"/>
      <c r="AG2" s="7"/>
      <c r="AI2" s="62"/>
      <c r="AJ2" s="105"/>
      <c r="AK2" s="92"/>
      <c r="AL2" s="57"/>
      <c r="AN2" s="7"/>
      <c r="AO2" s="7"/>
      <c r="AP2" s="7"/>
      <c r="AQ2" s="7"/>
      <c r="AR2" s="7"/>
      <c r="AS2" s="7"/>
      <c r="AU2" s="62"/>
      <c r="AV2" s="105"/>
      <c r="AW2" s="92"/>
      <c r="AX2" s="57"/>
      <c r="AZ2" s="7"/>
      <c r="BA2" s="7"/>
      <c r="BB2" s="7"/>
      <c r="BC2" s="7"/>
      <c r="BD2" s="7"/>
      <c r="BE2" s="7"/>
      <c r="BG2" s="62"/>
      <c r="BH2" s="105"/>
    </row>
    <row r="3" spans="1:60" s="150" customFormat="1" ht="85" customHeight="1" x14ac:dyDescent="0.35">
      <c r="B3" s="151"/>
      <c r="C3" s="152"/>
      <c r="D3" s="153" t="s">
        <v>24</v>
      </c>
      <c r="E3" s="153" t="s">
        <v>25</v>
      </c>
      <c r="F3" s="154">
        <v>46293</v>
      </c>
      <c r="G3" s="154" t="s">
        <v>7</v>
      </c>
      <c r="H3" s="214">
        <f>F3+4</f>
        <v>46297</v>
      </c>
      <c r="I3" s="214"/>
      <c r="K3" s="155"/>
      <c r="L3" s="156"/>
      <c r="N3" s="151"/>
      <c r="O3" s="152"/>
      <c r="P3" s="153" t="s">
        <v>26</v>
      </c>
      <c r="Q3" s="153" t="s">
        <v>25</v>
      </c>
      <c r="R3" s="154">
        <f>H3+3</f>
        <v>46300</v>
      </c>
      <c r="S3" s="154" t="s">
        <v>7</v>
      </c>
      <c r="T3" s="214">
        <f>R3+4</f>
        <v>46304</v>
      </c>
      <c r="U3" s="214"/>
      <c r="W3" s="157"/>
      <c r="X3" s="156" t="s">
        <v>165</v>
      </c>
      <c r="Z3" s="151"/>
      <c r="AA3" s="152"/>
      <c r="AB3" s="153" t="s">
        <v>24</v>
      </c>
      <c r="AC3" s="153" t="s">
        <v>25</v>
      </c>
      <c r="AD3" s="154">
        <f>T3+3</f>
        <v>46307</v>
      </c>
      <c r="AE3" s="154" t="s">
        <v>7</v>
      </c>
      <c r="AF3" s="214">
        <f>AD3+4</f>
        <v>46311</v>
      </c>
      <c r="AG3" s="214"/>
      <c r="AI3" s="157"/>
      <c r="AJ3" s="156"/>
      <c r="AL3" s="151"/>
      <c r="AM3" s="152"/>
      <c r="AN3" s="153" t="s">
        <v>24</v>
      </c>
      <c r="AO3" s="153" t="s">
        <v>25</v>
      </c>
      <c r="AP3" s="154">
        <f>AF3+3</f>
        <v>46314</v>
      </c>
      <c r="AQ3" s="154" t="s">
        <v>7</v>
      </c>
      <c r="AR3" s="214">
        <f>AP3+4</f>
        <v>46318</v>
      </c>
      <c r="AS3" s="214"/>
      <c r="AU3" s="157"/>
      <c r="AV3" s="156"/>
      <c r="AX3" s="151"/>
      <c r="AY3" s="152"/>
      <c r="AZ3" s="153" t="s">
        <v>26</v>
      </c>
      <c r="BA3" s="153" t="s">
        <v>25</v>
      </c>
      <c r="BB3" s="154">
        <f>AR3+3</f>
        <v>46321</v>
      </c>
      <c r="BC3" s="154" t="s">
        <v>7</v>
      </c>
      <c r="BD3" s="158">
        <f>BB3+4</f>
        <v>46325</v>
      </c>
      <c r="BE3" s="158"/>
      <c r="BG3" s="157"/>
      <c r="BH3" s="156"/>
    </row>
    <row r="4" spans="1:60" s="6" customFormat="1" ht="26.65" customHeight="1" x14ac:dyDescent="0.35">
      <c r="A4" s="92"/>
      <c r="B4" s="59"/>
      <c r="C4" s="60"/>
      <c r="D4" s="60"/>
      <c r="E4" s="60"/>
      <c r="F4" s="60"/>
      <c r="G4" s="60"/>
      <c r="H4" s="60"/>
      <c r="I4" s="60"/>
      <c r="J4" s="60"/>
      <c r="K4" s="61"/>
      <c r="L4" s="220" t="s">
        <v>138</v>
      </c>
      <c r="M4" s="92"/>
      <c r="N4" s="59"/>
      <c r="O4" s="60"/>
      <c r="P4" s="60"/>
      <c r="Q4" s="60"/>
      <c r="R4" s="60"/>
      <c r="S4" s="60"/>
      <c r="T4" s="60"/>
      <c r="U4" s="60"/>
      <c r="V4" s="60"/>
      <c r="W4" s="61"/>
      <c r="X4" s="220" t="s">
        <v>138</v>
      </c>
      <c r="Y4" s="92"/>
      <c r="Z4" s="59"/>
      <c r="AA4" s="60"/>
      <c r="AB4" s="60"/>
      <c r="AC4" s="60"/>
      <c r="AD4" s="60"/>
      <c r="AE4" s="60"/>
      <c r="AF4" s="60"/>
      <c r="AG4" s="60"/>
      <c r="AH4" s="60"/>
      <c r="AI4" s="61"/>
      <c r="AJ4" s="220" t="s">
        <v>138</v>
      </c>
      <c r="AK4" s="92"/>
      <c r="AL4" s="59"/>
      <c r="AM4" s="60"/>
      <c r="AN4" s="60"/>
      <c r="AO4" s="60"/>
      <c r="AP4" s="60"/>
      <c r="AQ4" s="60"/>
      <c r="AR4" s="60"/>
      <c r="AS4" s="60"/>
      <c r="AT4" s="60"/>
      <c r="AU4" s="61"/>
      <c r="AV4" s="220" t="s">
        <v>138</v>
      </c>
      <c r="AW4" s="92"/>
      <c r="AX4" s="59"/>
      <c r="AY4" s="60"/>
      <c r="AZ4" s="60"/>
      <c r="BA4" s="60"/>
      <c r="BB4" s="60"/>
      <c r="BC4" s="60"/>
      <c r="BD4" s="60"/>
      <c r="BE4" s="60"/>
      <c r="BF4" s="60"/>
      <c r="BG4" s="61"/>
      <c r="BH4" s="105"/>
    </row>
    <row r="5" spans="1:60" s="93" customFormat="1" ht="18" customHeight="1" x14ac:dyDescent="0.7">
      <c r="B5" s="219" t="s">
        <v>27</v>
      </c>
      <c r="C5" s="219"/>
      <c r="D5" s="219"/>
      <c r="E5" s="219"/>
      <c r="F5" s="219"/>
      <c r="G5" s="219"/>
      <c r="H5" s="219"/>
      <c r="I5" s="219"/>
      <c r="J5" s="219"/>
      <c r="K5" s="219"/>
      <c r="L5" s="220"/>
      <c r="N5" s="219" t="s">
        <v>27</v>
      </c>
      <c r="O5" s="219"/>
      <c r="P5" s="219"/>
      <c r="Q5" s="219"/>
      <c r="R5" s="219"/>
      <c r="S5" s="219"/>
      <c r="T5" s="219"/>
      <c r="U5" s="219"/>
      <c r="V5" s="219"/>
      <c r="W5" s="199"/>
      <c r="X5" s="220"/>
      <c r="Z5" s="219" t="s">
        <v>27</v>
      </c>
      <c r="AA5" s="219"/>
      <c r="AB5" s="219"/>
      <c r="AC5" s="219"/>
      <c r="AD5" s="219"/>
      <c r="AE5" s="219"/>
      <c r="AF5" s="219"/>
      <c r="AG5" s="219"/>
      <c r="AH5" s="219"/>
      <c r="AI5" s="199"/>
      <c r="AJ5" s="220"/>
      <c r="AL5" s="219" t="s">
        <v>27</v>
      </c>
      <c r="AM5" s="219"/>
      <c r="AN5" s="219"/>
      <c r="AO5" s="219"/>
      <c r="AP5" s="219"/>
      <c r="AQ5" s="219"/>
      <c r="AR5" s="219"/>
      <c r="AS5" s="219"/>
      <c r="AT5" s="219"/>
      <c r="AU5" s="199"/>
      <c r="AV5" s="220"/>
      <c r="AX5" s="219" t="s">
        <v>27</v>
      </c>
      <c r="AY5" s="219"/>
      <c r="AZ5" s="219"/>
      <c r="BA5" s="219"/>
      <c r="BB5" s="219"/>
      <c r="BC5" s="219"/>
      <c r="BD5" s="219"/>
      <c r="BE5" s="219"/>
      <c r="BF5" s="219"/>
      <c r="BG5" s="199"/>
      <c r="BH5" s="200"/>
    </row>
    <row r="6" spans="1:60" s="201" customFormat="1" ht="43.5" customHeight="1" x14ac:dyDescent="0.7"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02"/>
      <c r="N6" s="219"/>
      <c r="O6" s="219"/>
      <c r="P6" s="219"/>
      <c r="Q6" s="219"/>
      <c r="R6" s="219"/>
      <c r="S6" s="219"/>
      <c r="T6" s="219"/>
      <c r="U6" s="219"/>
      <c r="V6" s="219"/>
      <c r="W6" s="199"/>
      <c r="X6" s="202"/>
      <c r="Z6" s="219"/>
      <c r="AA6" s="219"/>
      <c r="AB6" s="219"/>
      <c r="AC6" s="219"/>
      <c r="AD6" s="219"/>
      <c r="AE6" s="219"/>
      <c r="AF6" s="219"/>
      <c r="AG6" s="219"/>
      <c r="AH6" s="219"/>
      <c r="AI6" s="199"/>
      <c r="AJ6" s="202"/>
      <c r="AL6" s="219"/>
      <c r="AM6" s="219"/>
      <c r="AN6" s="219"/>
      <c r="AO6" s="219"/>
      <c r="AP6" s="219"/>
      <c r="AQ6" s="219"/>
      <c r="AR6" s="219"/>
      <c r="AS6" s="219"/>
      <c r="AT6" s="219"/>
      <c r="AU6" s="199"/>
      <c r="AV6" s="202"/>
      <c r="AX6" s="219"/>
      <c r="AY6" s="219"/>
      <c r="AZ6" s="219"/>
      <c r="BA6" s="219"/>
      <c r="BB6" s="219"/>
      <c r="BC6" s="219"/>
      <c r="BD6" s="219"/>
      <c r="BE6" s="219"/>
      <c r="BF6" s="219"/>
      <c r="BG6" s="199"/>
      <c r="BH6" s="202"/>
    </row>
    <row r="7" spans="1:60" s="193" customFormat="1" ht="45" customHeight="1" x14ac:dyDescent="0.9">
      <c r="B7" s="195"/>
      <c r="C7" s="195"/>
      <c r="D7" s="195"/>
      <c r="E7" s="195"/>
      <c r="F7" s="196" t="s">
        <v>8</v>
      </c>
      <c r="G7" s="196"/>
      <c r="H7" s="195"/>
      <c r="I7" s="195"/>
      <c r="J7" s="195"/>
      <c r="K7" s="195"/>
      <c r="L7" s="197"/>
      <c r="R7" s="196" t="s">
        <v>8</v>
      </c>
      <c r="S7" s="196"/>
      <c r="X7" s="197"/>
      <c r="AD7" s="196" t="s">
        <v>8</v>
      </c>
      <c r="AE7" s="196"/>
      <c r="AJ7" s="197"/>
      <c r="AP7" s="196" t="s">
        <v>8</v>
      </c>
      <c r="AQ7" s="196"/>
      <c r="AV7" s="197"/>
      <c r="BB7" s="196" t="s">
        <v>8</v>
      </c>
      <c r="BC7" s="196"/>
      <c r="BF7" s="198"/>
      <c r="BG7" s="198"/>
      <c r="BH7" s="194"/>
    </row>
    <row r="8" spans="1:60" s="56" customFormat="1" ht="53.15" customHeight="1" x14ac:dyDescent="0.35">
      <c r="A8" s="139" t="s">
        <v>9</v>
      </c>
      <c r="B8" s="203" t="s">
        <v>10</v>
      </c>
      <c r="C8" s="203" t="s">
        <v>28</v>
      </c>
      <c r="D8" s="203" t="s">
        <v>11</v>
      </c>
      <c r="E8" s="203" t="s">
        <v>28</v>
      </c>
      <c r="F8" s="203" t="s">
        <v>12</v>
      </c>
      <c r="G8" s="203" t="s">
        <v>28</v>
      </c>
      <c r="H8" s="203" t="s">
        <v>13</v>
      </c>
      <c r="I8" s="203" t="s">
        <v>28</v>
      </c>
      <c r="J8" s="203" t="s">
        <v>14</v>
      </c>
      <c r="K8" s="203" t="s">
        <v>28</v>
      </c>
      <c r="L8" s="107"/>
      <c r="M8" s="140" t="s">
        <v>15</v>
      </c>
      <c r="N8" s="203" t="s">
        <v>10</v>
      </c>
      <c r="O8" s="203" t="s">
        <v>28</v>
      </c>
      <c r="P8" s="203" t="s">
        <v>11</v>
      </c>
      <c r="Q8" s="203" t="s">
        <v>28</v>
      </c>
      <c r="R8" s="203" t="s">
        <v>12</v>
      </c>
      <c r="S8" s="203" t="s">
        <v>28</v>
      </c>
      <c r="T8" s="203" t="s">
        <v>13</v>
      </c>
      <c r="U8" s="203" t="s">
        <v>28</v>
      </c>
      <c r="V8" s="203" t="s">
        <v>14</v>
      </c>
      <c r="W8" s="203" t="s">
        <v>28</v>
      </c>
      <c r="X8" s="107"/>
      <c r="Y8" s="139" t="s">
        <v>16</v>
      </c>
      <c r="Z8" s="203" t="s">
        <v>10</v>
      </c>
      <c r="AA8" s="203" t="s">
        <v>28</v>
      </c>
      <c r="AB8" s="203" t="s">
        <v>11</v>
      </c>
      <c r="AC8" s="203" t="s">
        <v>28</v>
      </c>
      <c r="AD8" s="203" t="s">
        <v>12</v>
      </c>
      <c r="AE8" s="203" t="s">
        <v>28</v>
      </c>
      <c r="AF8" s="203" t="s">
        <v>13</v>
      </c>
      <c r="AG8" s="203" t="s">
        <v>28</v>
      </c>
      <c r="AH8" s="203" t="s">
        <v>14</v>
      </c>
      <c r="AI8" s="203" t="s">
        <v>28</v>
      </c>
      <c r="AJ8" s="107"/>
      <c r="AK8" s="139" t="s">
        <v>17</v>
      </c>
      <c r="AL8" s="203" t="s">
        <v>10</v>
      </c>
      <c r="AM8" s="203" t="s">
        <v>28</v>
      </c>
      <c r="AN8" s="203" t="s">
        <v>11</v>
      </c>
      <c r="AO8" s="203" t="s">
        <v>28</v>
      </c>
      <c r="AP8" s="203" t="s">
        <v>12</v>
      </c>
      <c r="AQ8" s="203" t="s">
        <v>28</v>
      </c>
      <c r="AR8" s="203" t="s">
        <v>13</v>
      </c>
      <c r="AS8" s="203" t="s">
        <v>28</v>
      </c>
      <c r="AT8" s="203" t="s">
        <v>14</v>
      </c>
      <c r="AU8" s="203" t="s">
        <v>28</v>
      </c>
      <c r="AV8" s="107"/>
      <c r="AW8" s="139" t="s">
        <v>18</v>
      </c>
      <c r="AX8" s="63" t="s">
        <v>10</v>
      </c>
      <c r="AY8" s="63" t="s">
        <v>28</v>
      </c>
      <c r="AZ8" s="63" t="s">
        <v>11</v>
      </c>
      <c r="BA8" s="63" t="s">
        <v>28</v>
      </c>
      <c r="BB8" s="63" t="s">
        <v>12</v>
      </c>
      <c r="BC8" s="63" t="s">
        <v>28</v>
      </c>
      <c r="BD8" s="63" t="s">
        <v>13</v>
      </c>
      <c r="BE8" s="63" t="s">
        <v>28</v>
      </c>
      <c r="BF8" s="63">
        <v>0</v>
      </c>
      <c r="BG8" s="63" t="s">
        <v>28</v>
      </c>
      <c r="BH8" s="107"/>
    </row>
    <row r="9" spans="1:60" s="6" customFormat="1" ht="30.65" customHeight="1" x14ac:dyDescent="0.35">
      <c r="A9" s="94"/>
      <c r="B9" s="5"/>
      <c r="C9" s="5"/>
      <c r="D9" s="5"/>
      <c r="E9" s="5"/>
      <c r="F9" s="5"/>
      <c r="G9" s="5"/>
      <c r="H9" s="5"/>
      <c r="I9" s="5"/>
      <c r="J9" s="5"/>
      <c r="K9" s="5"/>
      <c r="L9" s="107"/>
      <c r="M9" s="104"/>
      <c r="N9" s="5"/>
      <c r="O9" s="5"/>
      <c r="P9" s="53"/>
      <c r="Q9" s="53"/>
      <c r="R9" s="5"/>
      <c r="S9" s="5"/>
      <c r="T9" s="210"/>
      <c r="U9" s="5"/>
      <c r="V9" s="210" t="s">
        <v>173</v>
      </c>
      <c r="W9" s="5"/>
      <c r="X9" s="107"/>
      <c r="Y9" s="104"/>
      <c r="Z9" s="5"/>
      <c r="AA9" s="5"/>
      <c r="AB9" s="5"/>
      <c r="AC9" s="5"/>
      <c r="AD9" s="5"/>
      <c r="AE9" s="5"/>
      <c r="AF9" s="5"/>
      <c r="AG9" s="5"/>
      <c r="AH9" s="5"/>
      <c r="AI9" s="5"/>
      <c r="AJ9" s="107"/>
      <c r="AK9" s="104"/>
      <c r="AL9" s="5"/>
      <c r="AM9" s="5"/>
      <c r="AN9" s="5"/>
      <c r="AO9" s="5"/>
      <c r="AP9" s="5"/>
      <c r="AQ9" s="5"/>
      <c r="AR9" s="5"/>
      <c r="AS9" s="5"/>
      <c r="AT9" s="5"/>
      <c r="AU9" s="5"/>
      <c r="AV9" s="107"/>
      <c r="AW9" s="104"/>
      <c r="AX9" s="5"/>
      <c r="AY9" s="5"/>
      <c r="AZ9" s="5"/>
      <c r="BA9" s="5"/>
      <c r="BB9" s="5"/>
      <c r="BC9" s="5"/>
      <c r="BD9" s="5"/>
      <c r="BE9" s="5"/>
      <c r="BF9" s="5"/>
      <c r="BG9" s="5"/>
      <c r="BH9" s="107"/>
    </row>
    <row r="10" spans="1:60" s="54" customFormat="1" ht="125.15" customHeight="1" x14ac:dyDescent="0.35">
      <c r="A10" s="215" t="s">
        <v>19</v>
      </c>
      <c r="B10" s="161" t="s">
        <v>119</v>
      </c>
      <c r="C10" s="161"/>
      <c r="D10" s="160" t="s">
        <v>122</v>
      </c>
      <c r="E10" s="160"/>
      <c r="F10" s="159" t="s">
        <v>126</v>
      </c>
      <c r="G10" s="159"/>
      <c r="H10" s="160" t="s">
        <v>143</v>
      </c>
      <c r="I10" s="160"/>
      <c r="J10" s="160" t="s">
        <v>153</v>
      </c>
      <c r="K10" s="76"/>
      <c r="L10" s="110" t="s">
        <v>98</v>
      </c>
      <c r="M10" s="215" t="s">
        <v>19</v>
      </c>
      <c r="N10" s="160" t="s">
        <v>118</v>
      </c>
      <c r="O10" s="161"/>
      <c r="P10" s="160" t="s">
        <v>79</v>
      </c>
      <c r="Q10" s="160"/>
      <c r="R10" s="159" t="s">
        <v>78</v>
      </c>
      <c r="S10" s="159"/>
      <c r="T10" s="160" t="s">
        <v>92</v>
      </c>
      <c r="U10" s="65"/>
      <c r="V10" s="160" t="s">
        <v>88</v>
      </c>
      <c r="W10" s="65"/>
      <c r="X10" s="110" t="s">
        <v>98</v>
      </c>
      <c r="Y10" s="215" t="s">
        <v>19</v>
      </c>
      <c r="Z10" s="159" t="s">
        <v>160</v>
      </c>
      <c r="AA10" s="159"/>
      <c r="AB10" s="160" t="s">
        <v>72</v>
      </c>
      <c r="AC10" s="160"/>
      <c r="AD10" s="161" t="s">
        <v>77</v>
      </c>
      <c r="AE10" s="212"/>
      <c r="AF10" s="160" t="s">
        <v>168</v>
      </c>
      <c r="AG10" s="213"/>
      <c r="AH10" s="160" t="s">
        <v>75</v>
      </c>
      <c r="AI10" s="160"/>
      <c r="AJ10" s="110" t="s">
        <v>98</v>
      </c>
      <c r="AK10" s="215" t="s">
        <v>19</v>
      </c>
      <c r="AL10" s="160"/>
      <c r="AM10" s="159"/>
      <c r="AN10" s="160"/>
      <c r="AO10" s="160"/>
      <c r="AP10" s="161"/>
      <c r="AQ10" s="161"/>
      <c r="AR10" s="168"/>
      <c r="AS10" s="161"/>
      <c r="AT10" s="160"/>
      <c r="AU10" s="160"/>
      <c r="AV10" s="110" t="s">
        <v>98</v>
      </c>
      <c r="AW10" s="95" t="s">
        <v>19</v>
      </c>
      <c r="AX10" s="113"/>
      <c r="AY10" s="121"/>
      <c r="AZ10" s="113"/>
      <c r="BA10" s="113"/>
      <c r="BB10" s="125"/>
      <c r="BC10" s="125"/>
      <c r="BD10" s="113"/>
      <c r="BE10" s="113"/>
      <c r="BF10" s="113"/>
      <c r="BG10" s="82"/>
      <c r="BH10" s="107"/>
    </row>
    <row r="11" spans="1:60" s="64" customFormat="1" ht="125.15" customHeight="1" x14ac:dyDescent="0.45">
      <c r="A11" s="215"/>
      <c r="B11" s="163" t="s">
        <v>141</v>
      </c>
      <c r="C11" s="163"/>
      <c r="D11" s="162" t="s">
        <v>123</v>
      </c>
      <c r="E11" s="162"/>
      <c r="F11" s="162" t="s">
        <v>183</v>
      </c>
      <c r="G11" s="162"/>
      <c r="H11" s="162" t="s">
        <v>133</v>
      </c>
      <c r="I11" s="162"/>
      <c r="J11" s="162" t="s">
        <v>134</v>
      </c>
      <c r="K11" s="77"/>
      <c r="L11" s="108" t="s">
        <v>60</v>
      </c>
      <c r="M11" s="215"/>
      <c r="N11" s="162" t="s">
        <v>140</v>
      </c>
      <c r="O11" s="163"/>
      <c r="P11" s="162" t="s">
        <v>89</v>
      </c>
      <c r="Q11" s="162"/>
      <c r="R11" s="162" t="s">
        <v>189</v>
      </c>
      <c r="S11" s="162"/>
      <c r="T11" s="162" t="s">
        <v>190</v>
      </c>
      <c r="U11" s="66"/>
      <c r="V11" s="162" t="s">
        <v>91</v>
      </c>
      <c r="W11" s="66"/>
      <c r="X11" s="108" t="s">
        <v>60</v>
      </c>
      <c r="Y11" s="215"/>
      <c r="Z11" s="162" t="s">
        <v>159</v>
      </c>
      <c r="AA11" s="162"/>
      <c r="AB11" s="162" t="s">
        <v>106</v>
      </c>
      <c r="AC11" s="162"/>
      <c r="AD11" s="163" t="s">
        <v>51</v>
      </c>
      <c r="AE11" s="163"/>
      <c r="AF11" s="163"/>
      <c r="AG11" s="163"/>
      <c r="AH11" s="162" t="s">
        <v>76</v>
      </c>
      <c r="AI11" s="162"/>
      <c r="AJ11" s="108" t="s">
        <v>60</v>
      </c>
      <c r="AK11" s="215"/>
      <c r="AL11" s="162"/>
      <c r="AM11" s="162"/>
      <c r="AN11" s="162"/>
      <c r="AO11" s="162"/>
      <c r="AP11" s="163"/>
      <c r="AQ11" s="163"/>
      <c r="AR11" s="163"/>
      <c r="AS11" s="163"/>
      <c r="AT11" s="162"/>
      <c r="AU11" s="162"/>
      <c r="AV11" s="108" t="s">
        <v>60</v>
      </c>
      <c r="AW11" s="96"/>
      <c r="AX11" s="114"/>
      <c r="AY11" s="116"/>
      <c r="AZ11" s="114"/>
      <c r="BA11" s="114"/>
      <c r="BB11" s="114"/>
      <c r="BC11" s="114"/>
      <c r="BD11" s="114"/>
      <c r="BE11" s="114"/>
      <c r="BF11" s="114"/>
      <c r="BG11" s="87"/>
      <c r="BH11" s="107"/>
    </row>
    <row r="12" spans="1:60" s="64" customFormat="1" ht="125.15" customHeight="1" x14ac:dyDescent="0.35">
      <c r="A12" s="215"/>
      <c r="B12" s="163" t="s">
        <v>120</v>
      </c>
      <c r="C12" s="163"/>
      <c r="D12" s="162" t="s">
        <v>124</v>
      </c>
      <c r="E12" s="162"/>
      <c r="F12" s="162" t="s">
        <v>127</v>
      </c>
      <c r="G12" s="162"/>
      <c r="H12" s="162" t="s">
        <v>167</v>
      </c>
      <c r="I12" s="162"/>
      <c r="J12" s="162" t="s">
        <v>109</v>
      </c>
      <c r="K12" s="77"/>
      <c r="L12" s="107"/>
      <c r="M12" s="215"/>
      <c r="N12" s="162" t="s">
        <v>67</v>
      </c>
      <c r="O12" s="163"/>
      <c r="P12" s="162" t="s">
        <v>90</v>
      </c>
      <c r="Q12" s="162"/>
      <c r="R12" s="162" t="s">
        <v>53</v>
      </c>
      <c r="S12" s="162"/>
      <c r="T12" s="162" t="s">
        <v>77</v>
      </c>
      <c r="U12" s="66"/>
      <c r="V12" s="162" t="s">
        <v>161</v>
      </c>
      <c r="W12" s="66"/>
      <c r="X12" s="107"/>
      <c r="Y12" s="215"/>
      <c r="Z12" s="162" t="s">
        <v>166</v>
      </c>
      <c r="AA12" s="162"/>
      <c r="AB12" s="162" t="s">
        <v>107</v>
      </c>
      <c r="AC12" s="162"/>
      <c r="AD12" s="163" t="s">
        <v>179</v>
      </c>
      <c r="AE12" s="163"/>
      <c r="AF12" s="163"/>
      <c r="AG12" s="163"/>
      <c r="AH12" s="162" t="s">
        <v>80</v>
      </c>
      <c r="AI12" s="162"/>
      <c r="AJ12" s="107"/>
      <c r="AK12" s="215"/>
      <c r="AL12" s="162"/>
      <c r="AM12" s="162"/>
      <c r="AN12" s="162"/>
      <c r="AO12" s="162"/>
      <c r="AP12" s="163"/>
      <c r="AQ12" s="163"/>
      <c r="AR12" s="163"/>
      <c r="AS12" s="163"/>
      <c r="AT12" s="162"/>
      <c r="AU12" s="162"/>
      <c r="AV12" s="107"/>
      <c r="AW12" s="96"/>
      <c r="AX12" s="114"/>
      <c r="AY12" s="116"/>
      <c r="AZ12" s="114"/>
      <c r="BA12" s="114"/>
      <c r="BB12" s="114"/>
      <c r="BC12" s="114"/>
      <c r="BD12" s="114"/>
      <c r="BE12" s="114"/>
      <c r="BF12" s="114"/>
      <c r="BG12" s="87"/>
      <c r="BH12" s="107"/>
    </row>
    <row r="13" spans="1:60" s="64" customFormat="1" ht="125.15" customHeight="1" x14ac:dyDescent="0.45">
      <c r="A13" s="216"/>
      <c r="B13" s="164" t="s">
        <v>56</v>
      </c>
      <c r="C13" s="164"/>
      <c r="D13" s="165" t="s">
        <v>56</v>
      </c>
      <c r="E13" s="165"/>
      <c r="F13" s="165" t="s">
        <v>56</v>
      </c>
      <c r="G13" s="165"/>
      <c r="H13" s="165" t="s">
        <v>56</v>
      </c>
      <c r="I13" s="165"/>
      <c r="J13" s="163" t="s">
        <v>56</v>
      </c>
      <c r="K13" s="78"/>
      <c r="L13" s="107" t="s">
        <v>61</v>
      </c>
      <c r="M13" s="216"/>
      <c r="N13" s="164" t="s">
        <v>56</v>
      </c>
      <c r="O13" s="164"/>
      <c r="P13" s="165" t="s">
        <v>56</v>
      </c>
      <c r="Q13" s="165"/>
      <c r="R13" s="165" t="s">
        <v>56</v>
      </c>
      <c r="S13" s="165"/>
      <c r="T13" s="165" t="s">
        <v>56</v>
      </c>
      <c r="U13" s="88"/>
      <c r="V13" s="205"/>
      <c r="W13" s="88"/>
      <c r="X13" s="107" t="s">
        <v>61</v>
      </c>
      <c r="Y13" s="216"/>
      <c r="Z13" s="164" t="s">
        <v>56</v>
      </c>
      <c r="AA13" s="164"/>
      <c r="AB13" s="165" t="s">
        <v>56</v>
      </c>
      <c r="AC13" s="165"/>
      <c r="AD13" s="165" t="s">
        <v>56</v>
      </c>
      <c r="AE13" s="165"/>
      <c r="AF13" s="165" t="s">
        <v>56</v>
      </c>
      <c r="AG13" s="165"/>
      <c r="AH13" s="165" t="s">
        <v>56</v>
      </c>
      <c r="AI13" s="166"/>
      <c r="AJ13" s="107" t="s">
        <v>61</v>
      </c>
      <c r="AK13" s="216"/>
      <c r="AL13" s="165"/>
      <c r="AM13" s="164"/>
      <c r="AN13" s="165"/>
      <c r="AO13" s="165"/>
      <c r="AP13" s="165"/>
      <c r="AQ13" s="165"/>
      <c r="AR13" s="165"/>
      <c r="AS13" s="165"/>
      <c r="AT13" s="165"/>
      <c r="AU13" s="166"/>
      <c r="AV13" s="107" t="s">
        <v>61</v>
      </c>
      <c r="AW13" s="97"/>
      <c r="AX13" s="115"/>
      <c r="AY13" s="122"/>
      <c r="AZ13" s="115"/>
      <c r="BA13" s="115"/>
      <c r="BB13" s="115"/>
      <c r="BC13" s="115"/>
      <c r="BD13" s="115"/>
      <c r="BE13" s="115"/>
      <c r="BF13" s="115"/>
      <c r="BG13" s="88"/>
      <c r="BH13" s="108"/>
    </row>
    <row r="14" spans="1:60" s="54" customFormat="1" ht="140.65" customHeight="1" x14ac:dyDescent="0.35">
      <c r="A14" s="217" t="s">
        <v>29</v>
      </c>
      <c r="B14" s="167" t="s">
        <v>182</v>
      </c>
      <c r="C14" s="159"/>
      <c r="D14" s="168" t="s">
        <v>175</v>
      </c>
      <c r="E14" s="168"/>
      <c r="F14" s="169" t="s">
        <v>184</v>
      </c>
      <c r="G14" s="169"/>
      <c r="H14" s="168" t="s">
        <v>135</v>
      </c>
      <c r="I14" s="168"/>
      <c r="J14" s="170" t="s">
        <v>136</v>
      </c>
      <c r="K14" s="79"/>
      <c r="L14" s="107"/>
      <c r="M14" s="217" t="s">
        <v>29</v>
      </c>
      <c r="N14" s="167" t="s">
        <v>185</v>
      </c>
      <c r="O14" s="159"/>
      <c r="P14" s="168" t="s">
        <v>93</v>
      </c>
      <c r="Q14" s="168"/>
      <c r="R14" s="169" t="s">
        <v>96</v>
      </c>
      <c r="S14" s="169"/>
      <c r="T14" s="179" t="s">
        <v>188</v>
      </c>
      <c r="U14" s="68"/>
      <c r="V14" s="206"/>
      <c r="W14" s="68"/>
      <c r="X14" s="107"/>
      <c r="Y14" s="217" t="s">
        <v>29</v>
      </c>
      <c r="Z14" s="167" t="s">
        <v>104</v>
      </c>
      <c r="AA14" s="159"/>
      <c r="AB14" s="168" t="s">
        <v>192</v>
      </c>
      <c r="AC14" s="168"/>
      <c r="AD14" s="169" t="s">
        <v>178</v>
      </c>
      <c r="AE14" s="169"/>
      <c r="AF14" s="168" t="s">
        <v>181</v>
      </c>
      <c r="AG14" s="168"/>
      <c r="AH14" s="170" t="s">
        <v>194</v>
      </c>
      <c r="AI14" s="168"/>
      <c r="AJ14" s="107"/>
      <c r="AK14" s="217" t="s">
        <v>29</v>
      </c>
      <c r="AL14" s="168"/>
      <c r="AM14" s="159"/>
      <c r="AN14" s="168"/>
      <c r="AO14" s="168"/>
      <c r="AP14" s="169"/>
      <c r="AQ14" s="169"/>
      <c r="AR14" s="168"/>
      <c r="AS14" s="168"/>
      <c r="AT14" s="170"/>
      <c r="AU14" s="168"/>
      <c r="AV14" s="107"/>
      <c r="AW14" s="98" t="s">
        <v>29</v>
      </c>
      <c r="AX14" s="123"/>
      <c r="AY14" s="123"/>
      <c r="AZ14" s="117"/>
      <c r="BA14" s="117"/>
      <c r="BB14" s="126"/>
      <c r="BC14" s="126"/>
      <c r="BD14" s="118"/>
      <c r="BE14" s="117"/>
      <c r="BF14" s="117"/>
      <c r="BG14" s="83"/>
      <c r="BH14" s="110"/>
    </row>
    <row r="15" spans="1:60" s="64" customFormat="1" ht="110.9" customHeight="1" x14ac:dyDescent="0.35">
      <c r="A15" s="216"/>
      <c r="B15" s="163" t="s">
        <v>112</v>
      </c>
      <c r="C15" s="163"/>
      <c r="D15" s="171" t="s">
        <v>110</v>
      </c>
      <c r="E15" s="171"/>
      <c r="F15" s="162" t="s">
        <v>111</v>
      </c>
      <c r="G15" s="162"/>
      <c r="H15" s="162" t="s">
        <v>174</v>
      </c>
      <c r="I15" s="171"/>
      <c r="J15" s="162" t="s">
        <v>158</v>
      </c>
      <c r="K15" s="77"/>
      <c r="L15" s="112" t="s">
        <v>62</v>
      </c>
      <c r="M15" s="216"/>
      <c r="N15" s="163" t="s">
        <v>156</v>
      </c>
      <c r="O15" s="163"/>
      <c r="P15" s="171" t="s">
        <v>186</v>
      </c>
      <c r="Q15" s="171"/>
      <c r="R15" s="162" t="s">
        <v>94</v>
      </c>
      <c r="S15" s="162"/>
      <c r="T15" s="165" t="s">
        <v>157</v>
      </c>
      <c r="U15" s="66"/>
      <c r="V15" s="207" t="s">
        <v>187</v>
      </c>
      <c r="W15" s="66"/>
      <c r="X15" s="112" t="s">
        <v>62</v>
      </c>
      <c r="Y15" s="216"/>
      <c r="Z15" s="163" t="s">
        <v>81</v>
      </c>
      <c r="AA15" s="163"/>
      <c r="AB15" s="171" t="s">
        <v>193</v>
      </c>
      <c r="AC15" s="171"/>
      <c r="AD15" s="162" t="s">
        <v>139</v>
      </c>
      <c r="AE15" s="162"/>
      <c r="AF15" s="162"/>
      <c r="AG15" s="162"/>
      <c r="AH15" s="162" t="s">
        <v>154</v>
      </c>
      <c r="AI15" s="162"/>
      <c r="AJ15" s="112" t="s">
        <v>62</v>
      </c>
      <c r="AK15" s="216"/>
      <c r="AL15" s="171"/>
      <c r="AM15" s="163"/>
      <c r="AN15" s="171"/>
      <c r="AO15" s="171"/>
      <c r="AP15" s="162"/>
      <c r="AQ15" s="162"/>
      <c r="AR15" s="162"/>
      <c r="AS15" s="162"/>
      <c r="AT15" s="162"/>
      <c r="AU15" s="162"/>
      <c r="AV15" s="112" t="s">
        <v>62</v>
      </c>
      <c r="AW15" s="97"/>
      <c r="AX15" s="116"/>
      <c r="AY15" s="116"/>
      <c r="AZ15" s="127"/>
      <c r="BA15" s="127"/>
      <c r="BB15" s="114"/>
      <c r="BC15" s="114"/>
      <c r="BD15" s="114"/>
      <c r="BE15" s="114"/>
      <c r="BF15" s="114"/>
      <c r="BG15" s="87"/>
      <c r="BH15" s="109"/>
    </row>
    <row r="16" spans="1:60" s="55" customFormat="1" ht="143" customHeight="1" x14ac:dyDescent="0.35">
      <c r="A16" s="217" t="s">
        <v>20</v>
      </c>
      <c r="B16" s="167" t="s">
        <v>169</v>
      </c>
      <c r="C16" s="167"/>
      <c r="D16" s="169" t="s">
        <v>150</v>
      </c>
      <c r="E16" s="169"/>
      <c r="F16" s="169" t="s">
        <v>151</v>
      </c>
      <c r="G16" s="169"/>
      <c r="H16" s="170" t="s">
        <v>113</v>
      </c>
      <c r="I16" s="170"/>
      <c r="J16" s="168" t="s">
        <v>196</v>
      </c>
      <c r="K16" s="80"/>
      <c r="L16" s="107" t="s">
        <v>63</v>
      </c>
      <c r="M16" s="217" t="s">
        <v>20</v>
      </c>
      <c r="N16" s="167" t="s">
        <v>55</v>
      </c>
      <c r="O16" s="167"/>
      <c r="P16" s="169" t="s">
        <v>148</v>
      </c>
      <c r="Q16" s="169"/>
      <c r="R16" s="169" t="s">
        <v>177</v>
      </c>
      <c r="S16" s="169"/>
      <c r="T16" s="160" t="s">
        <v>170</v>
      </c>
      <c r="U16" s="69"/>
      <c r="V16" s="208"/>
      <c r="W16" s="69"/>
      <c r="X16" s="107" t="s">
        <v>63</v>
      </c>
      <c r="Y16" s="217" t="s">
        <v>20</v>
      </c>
      <c r="Z16" s="169" t="s">
        <v>144</v>
      </c>
      <c r="AA16" s="169"/>
      <c r="AB16" s="169" t="s">
        <v>105</v>
      </c>
      <c r="AC16" s="169"/>
      <c r="AD16" s="167" t="s">
        <v>83</v>
      </c>
      <c r="AE16" s="167"/>
      <c r="AF16" s="167" t="s">
        <v>162</v>
      </c>
      <c r="AG16" s="167"/>
      <c r="AH16" s="168" t="s">
        <v>180</v>
      </c>
      <c r="AI16" s="170"/>
      <c r="AJ16" s="107" t="s">
        <v>63</v>
      </c>
      <c r="AK16" s="217" t="s">
        <v>20</v>
      </c>
      <c r="AL16" s="169"/>
      <c r="AM16" s="169"/>
      <c r="AN16" s="169"/>
      <c r="AO16" s="169"/>
      <c r="AP16" s="167"/>
      <c r="AQ16" s="167"/>
      <c r="AR16" s="167"/>
      <c r="AS16" s="167"/>
      <c r="AT16" s="168"/>
      <c r="AU16" s="170"/>
      <c r="AV16" s="107" t="s">
        <v>63</v>
      </c>
      <c r="AW16" s="99" t="s">
        <v>20</v>
      </c>
      <c r="AX16" s="123"/>
      <c r="AY16" s="123"/>
      <c r="AZ16" s="126"/>
      <c r="BA16" s="126"/>
      <c r="BB16" s="126"/>
      <c r="BC16" s="126"/>
      <c r="BD16" s="117"/>
      <c r="BE16" s="118"/>
      <c r="BF16" s="118"/>
      <c r="BG16" s="84"/>
      <c r="BH16" s="107"/>
    </row>
    <row r="17" spans="1:60" s="64" customFormat="1" ht="143" customHeight="1" x14ac:dyDescent="0.45">
      <c r="A17" s="216"/>
      <c r="B17" s="173" t="s">
        <v>149</v>
      </c>
      <c r="C17" s="173"/>
      <c r="D17" s="172" t="s">
        <v>128</v>
      </c>
      <c r="E17" s="172"/>
      <c r="F17" s="165" t="s">
        <v>152</v>
      </c>
      <c r="G17" s="165"/>
      <c r="H17" s="165" t="s">
        <v>95</v>
      </c>
      <c r="I17" s="165"/>
      <c r="J17" s="165" t="s">
        <v>114</v>
      </c>
      <c r="K17" s="78"/>
      <c r="L17" s="108" t="s">
        <v>64</v>
      </c>
      <c r="M17" s="216"/>
      <c r="N17" s="184" t="s">
        <v>163</v>
      </c>
      <c r="O17" s="173"/>
      <c r="P17" s="165" t="s">
        <v>147</v>
      </c>
      <c r="Q17" s="165"/>
      <c r="R17" s="165" t="s">
        <v>142</v>
      </c>
      <c r="S17" s="165"/>
      <c r="T17" s="165" t="s">
        <v>71</v>
      </c>
      <c r="U17" s="67"/>
      <c r="V17" s="165"/>
      <c r="W17" s="67"/>
      <c r="X17" s="108" t="s">
        <v>64</v>
      </c>
      <c r="Y17" s="216"/>
      <c r="Z17" s="165" t="s">
        <v>95</v>
      </c>
      <c r="AA17" s="165"/>
      <c r="AB17" s="172" t="s">
        <v>145</v>
      </c>
      <c r="AC17" s="172"/>
      <c r="AD17" s="173" t="s">
        <v>146</v>
      </c>
      <c r="AE17" s="173"/>
      <c r="AF17" s="173" t="s">
        <v>155</v>
      </c>
      <c r="AG17" s="173"/>
      <c r="AH17" s="165" t="s">
        <v>195</v>
      </c>
      <c r="AI17" s="165"/>
      <c r="AJ17" s="108" t="s">
        <v>64</v>
      </c>
      <c r="AK17" s="216"/>
      <c r="AL17" s="172"/>
      <c r="AM17" s="165"/>
      <c r="AN17" s="172"/>
      <c r="AO17" s="172"/>
      <c r="AP17" s="173"/>
      <c r="AQ17" s="173"/>
      <c r="AR17" s="173"/>
      <c r="AS17" s="173"/>
      <c r="AT17" s="165"/>
      <c r="AU17" s="165"/>
      <c r="AV17" s="108" t="s">
        <v>64</v>
      </c>
      <c r="AW17" s="97"/>
      <c r="AX17" s="124"/>
      <c r="AY17" s="124"/>
      <c r="AZ17" s="115"/>
      <c r="BA17" s="115"/>
      <c r="BB17" s="115"/>
      <c r="BC17" s="115"/>
      <c r="BD17" s="115"/>
      <c r="BE17" s="115"/>
      <c r="BF17" s="115"/>
      <c r="BG17" s="88"/>
      <c r="BH17" s="107"/>
    </row>
    <row r="18" spans="1:60" s="54" customFormat="1" ht="125.15" customHeight="1" x14ac:dyDescent="0.35">
      <c r="A18" s="217" t="s">
        <v>137</v>
      </c>
      <c r="B18" s="161" t="s">
        <v>103</v>
      </c>
      <c r="C18" s="161"/>
      <c r="D18" s="161" t="s">
        <v>103</v>
      </c>
      <c r="E18" s="161"/>
      <c r="F18" s="161" t="s">
        <v>103</v>
      </c>
      <c r="G18" s="161"/>
      <c r="H18" s="161" t="s">
        <v>103</v>
      </c>
      <c r="I18" s="161"/>
      <c r="J18" s="161" t="s">
        <v>103</v>
      </c>
      <c r="K18" s="161"/>
      <c r="L18" s="109"/>
      <c r="M18" s="217" t="s">
        <v>137</v>
      </c>
      <c r="N18" s="161" t="s">
        <v>103</v>
      </c>
      <c r="O18" s="161"/>
      <c r="P18" s="161" t="s">
        <v>103</v>
      </c>
      <c r="Q18" s="161"/>
      <c r="R18" s="161" t="s">
        <v>103</v>
      </c>
      <c r="S18" s="161"/>
      <c r="T18" s="161" t="s">
        <v>103</v>
      </c>
      <c r="U18" s="121"/>
      <c r="V18" s="211"/>
      <c r="W18" s="121"/>
      <c r="X18" s="109"/>
      <c r="Y18" s="217" t="s">
        <v>137</v>
      </c>
      <c r="Z18" s="161" t="s">
        <v>103</v>
      </c>
      <c r="AA18" s="161"/>
      <c r="AB18" s="161" t="s">
        <v>103</v>
      </c>
      <c r="AC18" s="161"/>
      <c r="AD18" s="161" t="s">
        <v>103</v>
      </c>
      <c r="AE18" s="161"/>
      <c r="AF18" s="161" t="s">
        <v>103</v>
      </c>
      <c r="AG18" s="161"/>
      <c r="AH18" s="161" t="s">
        <v>103</v>
      </c>
      <c r="AI18" s="121"/>
      <c r="AJ18" s="109"/>
      <c r="AK18" s="217" t="s">
        <v>137</v>
      </c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09"/>
      <c r="AW18" s="98" t="s">
        <v>21</v>
      </c>
      <c r="AX18" s="121"/>
      <c r="AY18" s="121"/>
      <c r="AZ18" s="113"/>
      <c r="BA18" s="128"/>
      <c r="BB18" s="129"/>
      <c r="BC18" s="129"/>
      <c r="BD18" s="117"/>
      <c r="BE18" s="113"/>
      <c r="BF18" s="113"/>
      <c r="BG18" s="85"/>
      <c r="BH18" s="109"/>
    </row>
    <row r="19" spans="1:60" s="64" customFormat="1" ht="125.15" customHeight="1" x14ac:dyDescent="0.35">
      <c r="A19" s="215"/>
      <c r="B19" s="163" t="s">
        <v>102</v>
      </c>
      <c r="C19" s="163"/>
      <c r="D19" s="163" t="s">
        <v>102</v>
      </c>
      <c r="E19" s="163"/>
      <c r="F19" s="163" t="s">
        <v>102</v>
      </c>
      <c r="G19" s="163"/>
      <c r="H19" s="163" t="s">
        <v>102</v>
      </c>
      <c r="I19" s="163"/>
      <c r="J19" s="163" t="s">
        <v>102</v>
      </c>
      <c r="K19" s="163"/>
      <c r="L19" s="109" t="s">
        <v>66</v>
      </c>
      <c r="M19" s="215"/>
      <c r="N19" s="163" t="s">
        <v>102</v>
      </c>
      <c r="O19" s="163"/>
      <c r="P19" s="163" t="s">
        <v>102</v>
      </c>
      <c r="Q19" s="163"/>
      <c r="R19" s="163" t="s">
        <v>102</v>
      </c>
      <c r="S19" s="163"/>
      <c r="T19" s="163" t="s">
        <v>102</v>
      </c>
      <c r="U19" s="116"/>
      <c r="V19" s="163" t="s">
        <v>102</v>
      </c>
      <c r="W19" s="116"/>
      <c r="X19" s="109" t="s">
        <v>66</v>
      </c>
      <c r="Y19" s="215"/>
      <c r="Z19" s="163" t="s">
        <v>102</v>
      </c>
      <c r="AA19" s="163"/>
      <c r="AB19" s="163" t="s">
        <v>102</v>
      </c>
      <c r="AC19" s="163"/>
      <c r="AD19" s="163" t="s">
        <v>102</v>
      </c>
      <c r="AE19" s="163"/>
      <c r="AF19" s="163" t="s">
        <v>102</v>
      </c>
      <c r="AG19" s="163"/>
      <c r="AH19" s="163" t="s">
        <v>102</v>
      </c>
      <c r="AI19" s="116"/>
      <c r="AJ19" s="109" t="s">
        <v>66</v>
      </c>
      <c r="AK19" s="215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09" t="s">
        <v>66</v>
      </c>
      <c r="AW19" s="100" t="s">
        <v>22</v>
      </c>
      <c r="AX19" s="116"/>
      <c r="AY19" s="116"/>
      <c r="AZ19" s="114"/>
      <c r="BA19" s="130"/>
      <c r="BB19" s="130"/>
      <c r="BC19" s="130"/>
      <c r="BD19" s="114"/>
      <c r="BE19" s="114"/>
      <c r="BF19" s="114"/>
      <c r="BG19" s="89"/>
      <c r="BH19" s="109"/>
    </row>
    <row r="20" spans="1:60" s="64" customFormat="1" ht="125.15" customHeight="1" x14ac:dyDescent="0.45">
      <c r="A20" s="215"/>
      <c r="B20" s="163" t="s">
        <v>99</v>
      </c>
      <c r="C20" s="163"/>
      <c r="D20" s="162" t="s">
        <v>99</v>
      </c>
      <c r="E20" s="174"/>
      <c r="F20" s="174" t="s">
        <v>99</v>
      </c>
      <c r="G20" s="174"/>
      <c r="H20" s="175" t="s">
        <v>99</v>
      </c>
      <c r="I20" s="176"/>
      <c r="J20" s="177" t="s">
        <v>99</v>
      </c>
      <c r="K20" s="178"/>
      <c r="L20" s="111" t="s">
        <v>65</v>
      </c>
      <c r="M20" s="215"/>
      <c r="N20" s="163" t="s">
        <v>99</v>
      </c>
      <c r="O20" s="163"/>
      <c r="P20" s="162" t="s">
        <v>99</v>
      </c>
      <c r="Q20" s="174"/>
      <c r="R20" s="174" t="s">
        <v>99</v>
      </c>
      <c r="S20" s="174"/>
      <c r="T20" s="175" t="s">
        <v>99</v>
      </c>
      <c r="U20" s="176"/>
      <c r="V20" s="177" t="s">
        <v>99</v>
      </c>
      <c r="W20" s="90"/>
      <c r="X20" s="111" t="s">
        <v>65</v>
      </c>
      <c r="Y20" s="215"/>
      <c r="Z20" s="163" t="s">
        <v>99</v>
      </c>
      <c r="AA20" s="163"/>
      <c r="AB20" s="162" t="s">
        <v>99</v>
      </c>
      <c r="AC20" s="174"/>
      <c r="AD20" s="174" t="s">
        <v>99</v>
      </c>
      <c r="AE20" s="174"/>
      <c r="AF20" s="175" t="s">
        <v>99</v>
      </c>
      <c r="AG20" s="176"/>
      <c r="AH20" s="177" t="s">
        <v>99</v>
      </c>
      <c r="AI20" s="147"/>
      <c r="AJ20" s="111" t="s">
        <v>65</v>
      </c>
      <c r="AK20" s="215"/>
      <c r="AL20" s="162"/>
      <c r="AM20" s="163"/>
      <c r="AN20" s="162"/>
      <c r="AO20" s="174"/>
      <c r="AP20" s="174"/>
      <c r="AQ20" s="174"/>
      <c r="AR20" s="175"/>
      <c r="AS20" s="176"/>
      <c r="AT20" s="177"/>
      <c r="AU20" s="178"/>
      <c r="AV20" s="111" t="s">
        <v>65</v>
      </c>
      <c r="AW20" s="96"/>
      <c r="AX20" s="116"/>
      <c r="AY20" s="116"/>
      <c r="AZ20" s="114"/>
      <c r="BA20" s="130"/>
      <c r="BB20" s="130"/>
      <c r="BC20" s="130"/>
      <c r="BD20" s="114"/>
      <c r="BE20" s="120"/>
      <c r="BF20" s="120"/>
      <c r="BG20" s="90"/>
      <c r="BH20" s="109"/>
    </row>
    <row r="21" spans="1:60" s="64" customFormat="1" ht="125.15" customHeight="1" x14ac:dyDescent="0.35">
      <c r="A21" s="216"/>
      <c r="B21" s="163"/>
      <c r="C21" s="163"/>
      <c r="D21" s="162"/>
      <c r="E21" s="174"/>
      <c r="F21" s="174"/>
      <c r="G21" s="174"/>
      <c r="H21" s="162"/>
      <c r="I21" s="177"/>
      <c r="J21" s="177"/>
      <c r="K21" s="177"/>
      <c r="L21" s="109"/>
      <c r="M21" s="216"/>
      <c r="N21" s="163"/>
      <c r="O21" s="163"/>
      <c r="P21" s="162"/>
      <c r="Q21" s="174"/>
      <c r="R21" s="174"/>
      <c r="S21" s="174"/>
      <c r="T21" s="162"/>
      <c r="U21" s="177"/>
      <c r="V21" s="177"/>
      <c r="W21" s="70"/>
      <c r="X21" s="109"/>
      <c r="Y21" s="216"/>
      <c r="Z21" s="163"/>
      <c r="AA21" s="163"/>
      <c r="AB21" s="162"/>
      <c r="AC21" s="174"/>
      <c r="AD21" s="174"/>
      <c r="AE21" s="174"/>
      <c r="AF21" s="162"/>
      <c r="AG21" s="177"/>
      <c r="AH21" s="177"/>
      <c r="AI21" s="81"/>
      <c r="AJ21" s="109"/>
      <c r="AK21" s="216"/>
      <c r="AL21" s="162"/>
      <c r="AM21" s="163"/>
      <c r="AN21" s="162"/>
      <c r="AO21" s="174"/>
      <c r="AP21" s="174"/>
      <c r="AQ21" s="174"/>
      <c r="AR21" s="162"/>
      <c r="AS21" s="177"/>
      <c r="AT21" s="177"/>
      <c r="AU21" s="177"/>
      <c r="AV21" s="109"/>
      <c r="AW21" s="97"/>
      <c r="AX21" s="116"/>
      <c r="AY21" s="116"/>
      <c r="AZ21" s="114"/>
      <c r="BA21" s="130"/>
      <c r="BB21" s="130"/>
      <c r="BC21" s="130"/>
      <c r="BD21" s="115"/>
      <c r="BE21" s="114"/>
      <c r="BF21" s="114"/>
      <c r="BG21" s="89"/>
      <c r="BH21" s="109"/>
    </row>
    <row r="22" spans="1:60" s="54" customFormat="1" ht="125.15" customHeight="1" x14ac:dyDescent="0.35">
      <c r="A22" s="217" t="s">
        <v>23</v>
      </c>
      <c r="B22" s="167" t="s">
        <v>121</v>
      </c>
      <c r="C22" s="167"/>
      <c r="D22" s="168" t="s">
        <v>125</v>
      </c>
      <c r="E22" s="168"/>
      <c r="F22" s="169" t="s">
        <v>129</v>
      </c>
      <c r="G22" s="169"/>
      <c r="H22" s="168" t="s">
        <v>130</v>
      </c>
      <c r="I22" s="168"/>
      <c r="J22" s="168" t="s">
        <v>115</v>
      </c>
      <c r="K22" s="79"/>
      <c r="L22" s="112" t="s">
        <v>31</v>
      </c>
      <c r="M22" s="217" t="s">
        <v>23</v>
      </c>
      <c r="N22" s="168" t="s">
        <v>74</v>
      </c>
      <c r="O22" s="180"/>
      <c r="P22" s="181" t="s">
        <v>52</v>
      </c>
      <c r="Q22" s="181"/>
      <c r="R22" s="169" t="s">
        <v>176</v>
      </c>
      <c r="S22" s="182"/>
      <c r="T22" s="168" t="s">
        <v>97</v>
      </c>
      <c r="U22" s="71"/>
      <c r="V22" s="209"/>
      <c r="W22" s="167"/>
      <c r="X22" s="112" t="s">
        <v>31</v>
      </c>
      <c r="Y22" s="217" t="s">
        <v>23</v>
      </c>
      <c r="Z22" s="167" t="s">
        <v>54</v>
      </c>
      <c r="AA22" s="167"/>
      <c r="AB22" s="168" t="s">
        <v>85</v>
      </c>
      <c r="AC22" s="168"/>
      <c r="AD22" s="169" t="s">
        <v>68</v>
      </c>
      <c r="AE22" s="169"/>
      <c r="AF22" s="168" t="s">
        <v>164</v>
      </c>
      <c r="AG22" s="168"/>
      <c r="AH22" s="168" t="s">
        <v>52</v>
      </c>
      <c r="AI22" s="168"/>
      <c r="AJ22" s="112" t="s">
        <v>31</v>
      </c>
      <c r="AK22" s="217" t="s">
        <v>23</v>
      </c>
      <c r="AL22" s="168"/>
      <c r="AM22" s="167"/>
      <c r="AN22" s="168"/>
      <c r="AO22" s="168"/>
      <c r="AP22" s="169"/>
      <c r="AQ22" s="169"/>
      <c r="AR22" s="168"/>
      <c r="AS22" s="168"/>
      <c r="AT22" s="168"/>
      <c r="AU22" s="168"/>
      <c r="AV22" s="112" t="s">
        <v>31</v>
      </c>
      <c r="AW22" s="98" t="s">
        <v>23</v>
      </c>
      <c r="AX22" s="117"/>
      <c r="AY22" s="131"/>
      <c r="AZ22" s="132"/>
      <c r="BA22" s="132"/>
      <c r="BB22" s="126"/>
      <c r="BC22" s="133"/>
      <c r="BD22" s="117"/>
      <c r="BE22" s="134"/>
      <c r="BF22" s="134"/>
      <c r="BG22" s="86"/>
      <c r="BH22" s="109"/>
    </row>
    <row r="23" spans="1:60" s="64" customFormat="1" ht="125.15" customHeight="1" x14ac:dyDescent="0.35">
      <c r="A23" s="215"/>
      <c r="B23" s="163" t="s">
        <v>116</v>
      </c>
      <c r="C23" s="163"/>
      <c r="D23" s="162" t="s">
        <v>68</v>
      </c>
      <c r="E23" s="162"/>
      <c r="F23" s="162" t="s">
        <v>52</v>
      </c>
      <c r="G23" s="162"/>
      <c r="H23" s="162" t="s">
        <v>131</v>
      </c>
      <c r="I23" s="162"/>
      <c r="J23" s="162" t="s">
        <v>132</v>
      </c>
      <c r="K23" s="77"/>
      <c r="L23" s="109" t="s">
        <v>30</v>
      </c>
      <c r="M23" s="215"/>
      <c r="N23" s="162" t="s">
        <v>70</v>
      </c>
      <c r="O23" s="183"/>
      <c r="P23" s="174" t="s">
        <v>69</v>
      </c>
      <c r="Q23" s="174"/>
      <c r="R23" s="162" t="s">
        <v>191</v>
      </c>
      <c r="S23" s="177"/>
      <c r="T23" s="162" t="s">
        <v>52</v>
      </c>
      <c r="U23" s="70"/>
      <c r="V23" s="177"/>
      <c r="W23" s="163"/>
      <c r="X23" s="109" t="s">
        <v>30</v>
      </c>
      <c r="Y23" s="215"/>
      <c r="Z23" s="163" t="s">
        <v>84</v>
      </c>
      <c r="AA23" s="163"/>
      <c r="AB23" s="162" t="s">
        <v>73</v>
      </c>
      <c r="AC23" s="162"/>
      <c r="AD23" s="162" t="s">
        <v>52</v>
      </c>
      <c r="AE23" s="162"/>
      <c r="AF23" s="162"/>
      <c r="AG23" s="162"/>
      <c r="AH23" s="162" t="s">
        <v>100</v>
      </c>
      <c r="AI23" s="162"/>
      <c r="AJ23" s="109" t="s">
        <v>30</v>
      </c>
      <c r="AK23" s="215"/>
      <c r="AL23" s="162"/>
      <c r="AM23" s="163"/>
      <c r="AN23" s="162"/>
      <c r="AO23" s="162"/>
      <c r="AP23" s="162"/>
      <c r="AQ23" s="162"/>
      <c r="AR23" s="162"/>
      <c r="AS23" s="162"/>
      <c r="AT23" s="162"/>
      <c r="AU23" s="162"/>
      <c r="AV23" s="109" t="s">
        <v>30</v>
      </c>
      <c r="AW23" s="96"/>
      <c r="AX23" s="114"/>
      <c r="AY23" s="135"/>
      <c r="AZ23" s="130"/>
      <c r="BA23" s="130"/>
      <c r="BB23" s="114"/>
      <c r="BC23" s="119"/>
      <c r="BD23" s="114"/>
      <c r="BE23" s="119"/>
      <c r="BF23" s="119"/>
      <c r="BG23" s="89"/>
      <c r="BH23" s="112"/>
    </row>
    <row r="24" spans="1:60" s="64" customFormat="1" ht="125.15" customHeight="1" x14ac:dyDescent="0.35">
      <c r="A24" s="215"/>
      <c r="B24" s="163" t="s">
        <v>108</v>
      </c>
      <c r="C24" s="163"/>
      <c r="D24" s="163" t="s">
        <v>117</v>
      </c>
      <c r="E24" s="162"/>
      <c r="F24" s="162" t="s">
        <v>108</v>
      </c>
      <c r="G24" s="162"/>
      <c r="H24" s="162"/>
      <c r="I24" s="162"/>
      <c r="J24" s="162" t="s">
        <v>108</v>
      </c>
      <c r="K24" s="77"/>
      <c r="L24" s="109"/>
      <c r="M24" s="215"/>
      <c r="N24" s="162" t="s">
        <v>101</v>
      </c>
      <c r="O24" s="183"/>
      <c r="P24" s="163" t="s">
        <v>108</v>
      </c>
      <c r="Q24" s="163"/>
      <c r="R24" s="163" t="s">
        <v>108</v>
      </c>
      <c r="S24" s="163"/>
      <c r="T24" s="163" t="s">
        <v>108</v>
      </c>
      <c r="U24" s="116"/>
      <c r="V24" s="163"/>
      <c r="W24" s="116"/>
      <c r="X24" s="109"/>
      <c r="Y24" s="215"/>
      <c r="Z24" s="163" t="s">
        <v>108</v>
      </c>
      <c r="AA24" s="163"/>
      <c r="AB24" s="163" t="s">
        <v>86</v>
      </c>
      <c r="AC24" s="162"/>
      <c r="AD24" s="163" t="s">
        <v>87</v>
      </c>
      <c r="AE24" s="163"/>
      <c r="AF24" s="163"/>
      <c r="AG24" s="163"/>
      <c r="AH24" s="163" t="s">
        <v>108</v>
      </c>
      <c r="AI24" s="163"/>
      <c r="AJ24" s="109"/>
      <c r="AK24" s="215"/>
      <c r="AL24" s="177"/>
      <c r="AM24" s="163"/>
      <c r="AN24" s="163"/>
      <c r="AO24" s="162"/>
      <c r="AP24" s="163"/>
      <c r="AQ24" s="163"/>
      <c r="AR24" s="163"/>
      <c r="AS24" s="163"/>
      <c r="AT24" s="163"/>
      <c r="AU24" s="163"/>
      <c r="AV24" s="109"/>
      <c r="AW24" s="101"/>
      <c r="AX24" s="114"/>
      <c r="AY24" s="135"/>
      <c r="AZ24" s="130"/>
      <c r="BA24" s="130"/>
      <c r="BB24" s="114"/>
      <c r="BC24" s="119"/>
      <c r="BD24" s="114"/>
      <c r="BE24" s="119"/>
      <c r="BF24" s="119"/>
      <c r="BG24" s="89"/>
      <c r="BH24" s="109"/>
    </row>
    <row r="25" spans="1:60" s="64" customFormat="1" ht="125.15" customHeight="1" x14ac:dyDescent="0.35">
      <c r="A25" s="216"/>
      <c r="B25" s="173" t="s">
        <v>82</v>
      </c>
      <c r="C25" s="173"/>
      <c r="D25" s="165" t="s">
        <v>82</v>
      </c>
      <c r="E25" s="165"/>
      <c r="F25" s="165" t="s">
        <v>82</v>
      </c>
      <c r="G25" s="165"/>
      <c r="H25" s="165" t="s">
        <v>82</v>
      </c>
      <c r="I25" s="165"/>
      <c r="J25" s="165" t="s">
        <v>82</v>
      </c>
      <c r="K25" s="165"/>
      <c r="L25" s="107"/>
      <c r="M25" s="216"/>
      <c r="N25" s="173" t="s">
        <v>82</v>
      </c>
      <c r="O25" s="173"/>
      <c r="P25" s="165" t="s">
        <v>82</v>
      </c>
      <c r="Q25" s="165"/>
      <c r="R25" s="165" t="s">
        <v>82</v>
      </c>
      <c r="S25" s="165"/>
      <c r="T25" s="165" t="s">
        <v>82</v>
      </c>
      <c r="U25" s="165"/>
      <c r="V25" s="165" t="s">
        <v>82</v>
      </c>
      <c r="W25" s="78"/>
      <c r="X25" s="107"/>
      <c r="Y25" s="216"/>
      <c r="Z25" s="173" t="s">
        <v>82</v>
      </c>
      <c r="AA25" s="173"/>
      <c r="AB25" s="165" t="s">
        <v>82</v>
      </c>
      <c r="AC25" s="165"/>
      <c r="AD25" s="165" t="s">
        <v>82</v>
      </c>
      <c r="AE25" s="165"/>
      <c r="AF25" s="165" t="s">
        <v>82</v>
      </c>
      <c r="AG25" s="165"/>
      <c r="AH25" s="165" t="s">
        <v>82</v>
      </c>
      <c r="AI25" s="78"/>
      <c r="AJ25" s="107"/>
      <c r="AK25" s="216"/>
      <c r="AL25" s="165"/>
      <c r="AM25" s="115"/>
      <c r="AN25" s="115"/>
      <c r="AO25" s="78"/>
      <c r="AP25" s="115"/>
      <c r="AQ25" s="115"/>
      <c r="AR25" s="115"/>
      <c r="AS25" s="115"/>
      <c r="AT25" s="115"/>
      <c r="AU25" s="88"/>
      <c r="AV25" s="107"/>
      <c r="AW25" s="102"/>
      <c r="AX25" s="115"/>
      <c r="AY25" s="136"/>
      <c r="AZ25" s="137"/>
      <c r="BA25" s="137"/>
      <c r="BB25" s="115"/>
      <c r="BC25" s="138"/>
      <c r="BD25" s="115"/>
      <c r="BE25" s="138"/>
      <c r="BF25" s="138"/>
      <c r="BG25" s="91"/>
      <c r="BH25" s="107"/>
    </row>
    <row r="26" spans="1:60" s="64" customFormat="1" ht="125.15" customHeight="1" x14ac:dyDescent="0.35">
      <c r="A26" s="145"/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09"/>
      <c r="M26" s="145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09"/>
      <c r="Y26" s="145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09"/>
      <c r="AK26" s="145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09"/>
      <c r="AW26" s="141"/>
      <c r="AX26" s="143"/>
      <c r="AY26" s="142"/>
      <c r="AZ26" s="143"/>
      <c r="BA26" s="143"/>
      <c r="BB26" s="143"/>
      <c r="BC26" s="143"/>
      <c r="BD26" s="143"/>
      <c r="BE26" s="143"/>
      <c r="BF26" s="143"/>
      <c r="BG26" s="144"/>
      <c r="BH26" s="109"/>
    </row>
    <row r="27" spans="1:60" s="6" customFormat="1" x14ac:dyDescent="0.35">
      <c r="A27" s="92"/>
      <c r="B27" s="8"/>
      <c r="C27" s="8"/>
      <c r="D27" s="8"/>
      <c r="E27" s="8"/>
      <c r="F27" s="8"/>
      <c r="G27" s="8"/>
      <c r="H27" s="8"/>
      <c r="I27" s="8"/>
      <c r="J27" s="8"/>
      <c r="K27" s="8"/>
      <c r="L27" s="105"/>
      <c r="M27" s="92"/>
      <c r="N27" s="8"/>
      <c r="O27" s="8"/>
      <c r="P27" s="8"/>
      <c r="Q27" s="8"/>
      <c r="R27" s="8"/>
      <c r="S27" s="8"/>
      <c r="T27" s="8"/>
      <c r="U27" s="8"/>
      <c r="V27" s="8"/>
      <c r="W27" s="8"/>
      <c r="X27" s="105"/>
      <c r="Y27" s="92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05"/>
      <c r="AK27" s="92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105"/>
      <c r="AW27" s="92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105"/>
    </row>
    <row r="28" spans="1:60" s="9" customFormat="1" ht="26.15" customHeight="1" x14ac:dyDescent="0.35">
      <c r="A28" s="103"/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105"/>
      <c r="M28" s="103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105"/>
      <c r="Y28" s="103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105"/>
      <c r="AK28" s="103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105"/>
      <c r="AW28" s="103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105"/>
    </row>
    <row r="30" spans="1:60" x14ac:dyDescent="0.7">
      <c r="H30" s="10"/>
      <c r="I30" s="10"/>
      <c r="J30" s="4"/>
      <c r="K30" s="10"/>
      <c r="T30" s="10"/>
      <c r="U30" s="10"/>
      <c r="V30" s="4"/>
      <c r="W30" s="4"/>
      <c r="AF30" s="10"/>
      <c r="AG30" s="10"/>
      <c r="AH30" s="4"/>
      <c r="AI30" s="4"/>
      <c r="AR30" s="10"/>
      <c r="AS30" s="10"/>
      <c r="AT30" s="4"/>
      <c r="AU30" s="4"/>
      <c r="BD30" s="10"/>
      <c r="BE30" s="10"/>
      <c r="BF30" s="4"/>
      <c r="BG30" s="4"/>
    </row>
  </sheetData>
  <mergeCells count="43">
    <mergeCell ref="B28:K28"/>
    <mergeCell ref="Z5:AH6"/>
    <mergeCell ref="M22:M25"/>
    <mergeCell ref="AK10:AK13"/>
    <mergeCell ref="AK14:AK15"/>
    <mergeCell ref="AK16:AK17"/>
    <mergeCell ref="AK18:AK21"/>
    <mergeCell ref="AK22:AK25"/>
    <mergeCell ref="N28:W28"/>
    <mergeCell ref="Y10:Y13"/>
    <mergeCell ref="Y14:Y15"/>
    <mergeCell ref="Y16:Y17"/>
    <mergeCell ref="Y18:Y21"/>
    <mergeCell ref="Y22:Y25"/>
    <mergeCell ref="AX28:BG28"/>
    <mergeCell ref="AL28:AU28"/>
    <mergeCell ref="AZ1:BD1"/>
    <mergeCell ref="AX5:BF6"/>
    <mergeCell ref="Z1:AI1"/>
    <mergeCell ref="Z28:AI28"/>
    <mergeCell ref="AJ4:AJ5"/>
    <mergeCell ref="AV4:AV5"/>
    <mergeCell ref="A14:A15"/>
    <mergeCell ref="A16:A17"/>
    <mergeCell ref="A18:A21"/>
    <mergeCell ref="A22:A25"/>
    <mergeCell ref="AN1:AR1"/>
    <mergeCell ref="AL5:AT6"/>
    <mergeCell ref="N5:V6"/>
    <mergeCell ref="P1:T1"/>
    <mergeCell ref="D1:H1"/>
    <mergeCell ref="B5:K6"/>
    <mergeCell ref="M10:M13"/>
    <mergeCell ref="M14:M15"/>
    <mergeCell ref="M16:M17"/>
    <mergeCell ref="M18:M21"/>
    <mergeCell ref="L4:L5"/>
    <mergeCell ref="X4:X5"/>
    <mergeCell ref="H3:I3"/>
    <mergeCell ref="T3:U3"/>
    <mergeCell ref="AF3:AG3"/>
    <mergeCell ref="AR3:AS3"/>
    <mergeCell ref="A10:A13"/>
  </mergeCells>
  <printOptions horizontalCentered="1" verticalCentered="1"/>
  <pageMargins left="0" right="0" top="0" bottom="0" header="0" footer="0"/>
  <pageSetup paperSize="9" scale="20" orientation="landscape" r:id="rId1"/>
  <rowBreaks count="1" manualBreakCount="1">
    <brk id="29" max="59" man="1"/>
  </rowBreaks>
  <colBreaks count="4" manualBreakCount="4">
    <brk id="12" max="1048575" man="1"/>
    <brk id="24" max="1048575" man="1"/>
    <brk id="36" max="1048575" man="1"/>
    <brk id="4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328D-0538-40D6-9312-15EBE4D08E7D}">
  <dimension ref="A1:N67"/>
  <sheetViews>
    <sheetView showZeros="0" zoomScale="150" zoomScaleNormal="150" workbookViewId="0">
      <pane xSplit="1" ySplit="8" topLeftCell="B9" activePane="bottomRight" state="frozen"/>
      <selection activeCell="A64" sqref="A64:A66"/>
      <selection pane="topRight" activeCell="A64" sqref="A64:A66"/>
      <selection pane="bottomLeft" activeCell="A64" sqref="A64:A66"/>
      <selection pane="bottomRight" activeCell="N16" sqref="N16"/>
    </sheetView>
  </sheetViews>
  <sheetFormatPr baseColWidth="10" defaultColWidth="11.23046875" defaultRowHeight="13" x14ac:dyDescent="0.35"/>
  <cols>
    <col min="1" max="1" width="23.765625" style="36" customWidth="1"/>
    <col min="2" max="14" width="4.53515625" style="36" customWidth="1"/>
    <col min="15" max="16384" width="11.23046875" style="36"/>
  </cols>
  <sheetData>
    <row r="1" spans="1:14" ht="17.149999999999999" customHeight="1" x14ac:dyDescent="0.35">
      <c r="A1" s="226" t="s">
        <v>32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</row>
    <row r="2" spans="1:14" s="39" customFormat="1" ht="63.25" customHeight="1" x14ac:dyDescent="0.35">
      <c r="A2" s="37"/>
      <c r="B2" s="38" t="s">
        <v>33</v>
      </c>
      <c r="C2" s="38" t="s">
        <v>34</v>
      </c>
      <c r="D2" s="38" t="s">
        <v>35</v>
      </c>
      <c r="E2" s="38" t="s">
        <v>36</v>
      </c>
      <c r="F2" s="38" t="s">
        <v>37</v>
      </c>
      <c r="G2" s="38" t="s">
        <v>38</v>
      </c>
      <c r="H2" s="38" t="s">
        <v>39</v>
      </c>
      <c r="I2" s="38" t="s">
        <v>40</v>
      </c>
      <c r="J2" s="38" t="s">
        <v>41</v>
      </c>
      <c r="K2" s="38" t="s">
        <v>42</v>
      </c>
      <c r="L2" s="38" t="s">
        <v>43</v>
      </c>
      <c r="M2" s="38" t="s">
        <v>44</v>
      </c>
      <c r="N2" s="38" t="s">
        <v>45</v>
      </c>
    </row>
    <row r="3" spans="1:14" s="41" customFormat="1" ht="11.5" customHeight="1" x14ac:dyDescent="0.35">
      <c r="A3" s="40" t="s">
        <v>46</v>
      </c>
      <c r="B3" s="40"/>
      <c r="C3" s="40"/>
      <c r="D3" s="40"/>
      <c r="E3" s="40"/>
      <c r="F3" s="40"/>
      <c r="G3" s="40"/>
      <c r="H3" s="40"/>
      <c r="I3" s="40"/>
      <c r="J3" s="40" t="s">
        <v>47</v>
      </c>
      <c r="K3" s="40"/>
      <c r="L3" s="40"/>
      <c r="M3" s="40"/>
      <c r="N3" s="40" t="s">
        <v>47</v>
      </c>
    </row>
    <row r="4" spans="1:14" s="41" customFormat="1" ht="11.5" customHeight="1" x14ac:dyDescent="0.35">
      <c r="A4" s="40" t="s">
        <v>48</v>
      </c>
      <c r="B4" s="40" t="s">
        <v>47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s="41" customFormat="1" ht="11.5" customHeight="1" x14ac:dyDescent="0.35">
      <c r="A5" s="40" t="s">
        <v>171</v>
      </c>
      <c r="B5" s="40"/>
      <c r="C5" s="40" t="s">
        <v>47</v>
      </c>
      <c r="D5" s="40" t="s">
        <v>47</v>
      </c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s="41" customFormat="1" ht="11.5" customHeight="1" x14ac:dyDescent="0.35">
      <c r="A6" s="40" t="s">
        <v>172</v>
      </c>
      <c r="B6" s="40"/>
      <c r="C6" s="40" t="s">
        <v>47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s="41" customFormat="1" ht="11.5" customHeight="1" x14ac:dyDescent="0.35">
      <c r="A7" s="148" t="s">
        <v>82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4" s="43" customFormat="1" ht="10" customHeight="1" x14ac:dyDescent="0.35">
      <c r="A8" s="225">
        <f>'Menus déjeuner'!$F$3</f>
        <v>46293</v>
      </c>
      <c r="B8" s="225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s="41" customFormat="1" ht="11.5" customHeight="1" x14ac:dyDescent="0.35">
      <c r="A9" s="73" t="str">
        <f>'Menus déjeuner'!B10</f>
        <v>Courgettes râpées</v>
      </c>
      <c r="B9" s="40"/>
      <c r="C9" s="40"/>
      <c r="D9" s="40"/>
      <c r="E9" s="40"/>
      <c r="F9" s="40"/>
      <c r="G9" s="40"/>
      <c r="H9" s="40"/>
      <c r="I9" s="40"/>
      <c r="J9" s="40" t="s">
        <v>47</v>
      </c>
      <c r="K9" s="40"/>
      <c r="L9" s="40"/>
      <c r="M9" s="40"/>
      <c r="N9" s="40" t="s">
        <v>47</v>
      </c>
    </row>
    <row r="10" spans="1:14" s="41" customFormat="1" ht="11.5" customHeight="1" x14ac:dyDescent="0.35">
      <c r="A10" s="73" t="str">
        <f>'Menus déjeuner'!B11</f>
        <v>Endives aux noix</v>
      </c>
      <c r="B10" s="40"/>
      <c r="C10" s="40"/>
      <c r="D10" s="40"/>
      <c r="E10" s="40"/>
      <c r="F10" s="40"/>
      <c r="G10" s="40"/>
      <c r="H10" s="40"/>
      <c r="I10" s="40"/>
      <c r="J10" s="40" t="s">
        <v>47</v>
      </c>
      <c r="K10" s="40"/>
      <c r="L10" s="40"/>
      <c r="M10" s="40" t="s">
        <v>47</v>
      </c>
      <c r="N10" s="40" t="s">
        <v>47</v>
      </c>
    </row>
    <row r="11" spans="1:14" s="41" customFormat="1" ht="11.5" customHeight="1" x14ac:dyDescent="0.35">
      <c r="A11" s="73" t="str">
        <f>'Menus déjeuner'!B12</f>
        <v>Taboulé de chou fleur</v>
      </c>
      <c r="B11" s="40"/>
      <c r="C11" s="40"/>
      <c r="D11" s="40"/>
      <c r="E11" s="40"/>
      <c r="F11" s="40"/>
      <c r="G11" s="40"/>
      <c r="H11" s="40"/>
      <c r="I11" s="40"/>
      <c r="J11" s="40" t="s">
        <v>47</v>
      </c>
      <c r="K11" s="40"/>
      <c r="L11" s="40"/>
      <c r="M11" s="40"/>
      <c r="N11" s="40" t="s">
        <v>47</v>
      </c>
    </row>
    <row r="12" spans="1:14" s="41" customFormat="1" ht="11.5" customHeight="1" x14ac:dyDescent="0.35">
      <c r="A12" s="73" t="str">
        <f>'Menus déjeuner'!B13</f>
        <v>Salade verte</v>
      </c>
      <c r="B12" s="40"/>
      <c r="C12" s="40"/>
      <c r="D12" s="40"/>
      <c r="E12" s="40"/>
      <c r="F12" s="40"/>
      <c r="G12" s="40"/>
      <c r="H12" s="40"/>
      <c r="I12" s="40"/>
      <c r="J12" s="40" t="s">
        <v>47</v>
      </c>
      <c r="K12" s="40"/>
      <c r="L12" s="40"/>
      <c r="M12" s="40"/>
      <c r="N12" s="40" t="s">
        <v>47</v>
      </c>
    </row>
    <row r="13" spans="1:14" s="41" customFormat="1" ht="11.5" customHeight="1" x14ac:dyDescent="0.35">
      <c r="A13" s="73" t="str">
        <f>'Menus déjeuner'!B14</f>
        <v>Pilons de poulet tex mex (Egalim EE)</v>
      </c>
      <c r="B13" s="40" t="s">
        <v>47</v>
      </c>
      <c r="C13" s="40" t="s">
        <v>47</v>
      </c>
      <c r="D13" s="40" t="s">
        <v>47</v>
      </c>
      <c r="E13" s="40"/>
      <c r="F13" s="40"/>
      <c r="G13" s="40"/>
      <c r="H13" s="40" t="s">
        <v>47</v>
      </c>
      <c r="I13" s="40"/>
      <c r="J13" s="40"/>
      <c r="K13" s="40"/>
      <c r="L13" s="40" t="s">
        <v>47</v>
      </c>
      <c r="M13" s="40"/>
      <c r="N13" s="40" t="s">
        <v>47</v>
      </c>
    </row>
    <row r="14" spans="1:14" s="41" customFormat="1" ht="11.5" customHeight="1" x14ac:dyDescent="0.35">
      <c r="A14" s="73" t="str">
        <f>'Menus déjeuner'!B15</f>
        <v>Filet de poisson aux agrumes</v>
      </c>
      <c r="B14" s="40" t="s">
        <v>47</v>
      </c>
      <c r="C14" s="40" t="s">
        <v>47</v>
      </c>
      <c r="D14" s="40" t="s">
        <v>47</v>
      </c>
      <c r="E14" s="40" t="s">
        <v>47</v>
      </c>
      <c r="F14" s="40"/>
      <c r="G14" s="40"/>
      <c r="H14" s="40"/>
      <c r="I14" s="40"/>
      <c r="J14" s="40"/>
      <c r="K14" s="40"/>
      <c r="L14" s="40" t="s">
        <v>47</v>
      </c>
      <c r="M14" s="40"/>
      <c r="N14" s="40" t="s">
        <v>47</v>
      </c>
    </row>
    <row r="15" spans="1:14" s="41" customFormat="1" ht="11.5" customHeight="1" x14ac:dyDescent="0.35">
      <c r="A15" s="73" t="str">
        <f>'Menus déjeuner'!B16</f>
        <v>Macaronis semi complèts</v>
      </c>
      <c r="B15" s="40" t="s">
        <v>47</v>
      </c>
      <c r="C15" s="40" t="s">
        <v>47</v>
      </c>
      <c r="D15" s="40" t="s">
        <v>47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s="41" customFormat="1" ht="11.5" customHeight="1" x14ac:dyDescent="0.35">
      <c r="A16" s="73" t="str">
        <f>'Menus déjeuner'!B17</f>
        <v>Haricots verts persillés</v>
      </c>
      <c r="B16" s="40"/>
      <c r="C16" s="40" t="s">
        <v>47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 t="s">
        <v>47</v>
      </c>
    </row>
    <row r="17" spans="1:14" s="41" customFormat="1" ht="11.5" customHeight="1" x14ac:dyDescent="0.35">
      <c r="A17" s="73" t="str">
        <f>'Menus déjeuner'!B22</f>
        <v>Ile flottante</v>
      </c>
      <c r="B17" s="40"/>
      <c r="C17" s="40" t="s">
        <v>47</v>
      </c>
      <c r="D17" s="40" t="s">
        <v>47</v>
      </c>
      <c r="E17" s="40"/>
      <c r="F17" s="40"/>
      <c r="G17" s="40"/>
      <c r="H17" s="40"/>
      <c r="I17" s="40"/>
      <c r="J17" s="40"/>
      <c r="K17" s="40"/>
      <c r="L17" s="40"/>
      <c r="M17" s="40" t="s">
        <v>47</v>
      </c>
      <c r="N17" s="40" t="s">
        <v>47</v>
      </c>
    </row>
    <row r="18" spans="1:14" s="41" customFormat="1" ht="11.5" customHeight="1" x14ac:dyDescent="0.35">
      <c r="A18" s="73" t="str">
        <f>'Menus déjeuner'!B23</f>
        <v>Liégeois</v>
      </c>
      <c r="B18" s="40"/>
      <c r="C18" s="40" t="s">
        <v>47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</row>
    <row r="19" spans="1:14" s="41" customFormat="1" ht="11.5" customHeight="1" x14ac:dyDescent="0.35">
      <c r="A19" s="73" t="str">
        <f>'Menus déjeuner'!B24</f>
        <v>Compote sans sucre ajouté ARA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4" s="43" customFormat="1" ht="10" customHeight="1" x14ac:dyDescent="0.35">
      <c r="A20" s="225">
        <f>+A8+1</f>
        <v>46294</v>
      </c>
      <c r="B20" s="225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</row>
    <row r="21" spans="1:14" s="41" customFormat="1" ht="11.5" customHeight="1" x14ac:dyDescent="0.35">
      <c r="A21" s="73" t="str">
        <f>'Menus déjeuner'!D10</f>
        <v>Tarte à la tomate</v>
      </c>
      <c r="B21" s="40" t="s">
        <v>47</v>
      </c>
      <c r="C21" s="40" t="s">
        <v>47</v>
      </c>
      <c r="D21" s="40" t="s">
        <v>47</v>
      </c>
      <c r="E21" s="40"/>
      <c r="F21" s="40" t="s">
        <v>47</v>
      </c>
      <c r="G21" s="40"/>
      <c r="H21" s="40"/>
      <c r="I21" s="40"/>
      <c r="J21" s="40" t="s">
        <v>47</v>
      </c>
      <c r="K21" s="40"/>
      <c r="L21" s="40"/>
      <c r="M21" s="40"/>
      <c r="N21" s="40" t="s">
        <v>47</v>
      </c>
    </row>
    <row r="22" spans="1:14" s="41" customFormat="1" ht="11.5" customHeight="1" x14ac:dyDescent="0.35">
      <c r="A22" s="73" t="str">
        <f>'Menus déjeuner'!D11</f>
        <v>Bruschetta</v>
      </c>
      <c r="B22" s="40" t="s">
        <v>47</v>
      </c>
      <c r="C22" s="40" t="s">
        <v>47</v>
      </c>
      <c r="D22" s="40" t="s">
        <v>47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</row>
    <row r="23" spans="1:14" s="41" customFormat="1" ht="11.5" customHeight="1" x14ac:dyDescent="0.35">
      <c r="A23" s="73" t="str">
        <f>'Menus déjeuner'!D12</f>
        <v>Cake olive emmental</v>
      </c>
      <c r="B23" s="40" t="s">
        <v>47</v>
      </c>
      <c r="C23" s="40" t="s">
        <v>47</v>
      </c>
      <c r="D23" s="40" t="s">
        <v>47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</row>
    <row r="24" spans="1:14" s="41" customFormat="1" ht="11.5" customHeight="1" x14ac:dyDescent="0.35">
      <c r="A24" s="73" t="str">
        <f>'Menus déjeuner'!D13</f>
        <v>Salade verte</v>
      </c>
      <c r="B24" s="40"/>
      <c r="C24" s="40"/>
      <c r="D24" s="40"/>
      <c r="E24" s="40"/>
      <c r="F24" s="40"/>
      <c r="G24" s="40"/>
      <c r="H24" s="40"/>
      <c r="I24" s="40"/>
      <c r="J24" s="40" t="s">
        <v>47</v>
      </c>
      <c r="K24" s="40"/>
      <c r="L24" s="40"/>
      <c r="M24" s="40"/>
      <c r="N24" s="40" t="s">
        <v>47</v>
      </c>
    </row>
    <row r="25" spans="1:14" s="41" customFormat="1" ht="11.5" customHeight="1" x14ac:dyDescent="0.35">
      <c r="A25" s="73" t="str">
        <f>'Menus déjeuner'!D14</f>
        <v>Émincé de bœuf aux oignons</v>
      </c>
      <c r="B25" s="40" t="s">
        <v>47</v>
      </c>
      <c r="C25" s="40" t="s">
        <v>47</v>
      </c>
      <c r="D25" s="40" t="s">
        <v>47</v>
      </c>
      <c r="E25" s="40"/>
      <c r="F25" s="40"/>
      <c r="G25" s="40"/>
      <c r="H25" s="40"/>
      <c r="I25" s="40"/>
      <c r="J25" s="40"/>
      <c r="K25" s="40"/>
      <c r="L25" s="40" t="s">
        <v>47</v>
      </c>
      <c r="M25" s="40"/>
      <c r="N25" s="40" t="s">
        <v>47</v>
      </c>
    </row>
    <row r="26" spans="1:14" s="41" customFormat="1" ht="11.5" customHeight="1" x14ac:dyDescent="0.35">
      <c r="A26" s="73" t="str">
        <f>'Menus déjeuner'!D15</f>
        <v>Omelette</v>
      </c>
      <c r="B26" s="40"/>
      <c r="C26" s="40" t="s">
        <v>47</v>
      </c>
      <c r="D26" s="40" t="s">
        <v>47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1:14" s="41" customFormat="1" ht="11.5" customHeight="1" x14ac:dyDescent="0.35">
      <c r="A27" s="73" t="str">
        <f>'Menus déjeuner'!D16</f>
        <v>Carottes au beurre</v>
      </c>
      <c r="B27" s="40"/>
      <c r="C27" s="40" t="s">
        <v>47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s="41" customFormat="1" ht="11.5" customHeight="1" x14ac:dyDescent="0.35">
      <c r="A28" s="73" t="str">
        <f>'Menus déjeuner'!D17</f>
        <v>Haricots blancs à la tomate</v>
      </c>
      <c r="B28" s="40"/>
      <c r="C28" s="40" t="s">
        <v>47</v>
      </c>
      <c r="D28" s="40"/>
      <c r="E28" s="40"/>
      <c r="F28" s="40"/>
      <c r="G28" s="40"/>
      <c r="H28" s="40"/>
      <c r="I28" s="40"/>
      <c r="J28" s="40"/>
      <c r="K28" s="40"/>
      <c r="L28" s="40" t="s">
        <v>47</v>
      </c>
      <c r="M28" s="40"/>
      <c r="N28" s="40"/>
    </row>
    <row r="29" spans="1:14" s="41" customFormat="1" ht="11.5" customHeight="1" x14ac:dyDescent="0.35">
      <c r="A29" s="73" t="str">
        <f>'Menus déjeuner'!D22</f>
        <v>Banane choco coco</v>
      </c>
      <c r="B29" s="40"/>
      <c r="C29" s="40" t="s">
        <v>47</v>
      </c>
      <c r="D29" s="40"/>
      <c r="E29" s="40"/>
      <c r="F29" s="40" t="s">
        <v>47</v>
      </c>
      <c r="G29" s="40"/>
      <c r="H29" s="40"/>
      <c r="I29" s="40"/>
      <c r="J29" s="40"/>
      <c r="K29" s="40"/>
      <c r="L29" s="40"/>
      <c r="M29" s="40"/>
      <c r="N29" s="40"/>
    </row>
    <row r="30" spans="1:14" s="41" customFormat="1" ht="11.5" customHeight="1" x14ac:dyDescent="0.35">
      <c r="A30" s="73" t="str">
        <f>'Menus déjeuner'!D23</f>
        <v>Ananas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4" s="41" customFormat="1" ht="11.5" customHeight="1" x14ac:dyDescent="0.35">
      <c r="A31" s="73" t="str">
        <f>'Menus déjeuner'!D24</f>
        <v>Abricots au sirop léger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4" s="43" customFormat="1" ht="10" customHeight="1" x14ac:dyDescent="0.35">
      <c r="A32" s="225">
        <f>+A20+1</f>
        <v>46295</v>
      </c>
      <c r="B32" s="225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 spans="1:14" s="41" customFormat="1" ht="11.5" customHeight="1" x14ac:dyDescent="0.35">
      <c r="A33" s="73" t="str">
        <f>'Menus déjeuner'!F10</f>
        <v xml:space="preserve">Mousse de betteraves </v>
      </c>
      <c r="B33" s="40"/>
      <c r="C33" s="40" t="s">
        <v>47</v>
      </c>
      <c r="D33" s="40"/>
      <c r="E33" s="40"/>
      <c r="F33" s="40"/>
      <c r="G33" s="40"/>
      <c r="H33" s="40"/>
      <c r="I33" s="40"/>
      <c r="J33" s="40" t="s">
        <v>47</v>
      </c>
      <c r="K33" s="40"/>
      <c r="L33" s="40"/>
      <c r="M33" s="40"/>
      <c r="N33" s="40" t="s">
        <v>47</v>
      </c>
    </row>
    <row r="34" spans="1:14" s="41" customFormat="1" ht="11.5" customHeight="1" x14ac:dyDescent="0.35">
      <c r="A34" s="73" t="str">
        <f>'Menus déjeuner'!F11</f>
        <v>Salade de haricots beurre au chorizo</v>
      </c>
      <c r="B34" s="40"/>
      <c r="C34" s="40" t="s">
        <v>47</v>
      </c>
      <c r="D34" s="40"/>
      <c r="E34" s="40"/>
      <c r="F34" s="40" t="s">
        <v>47</v>
      </c>
      <c r="G34" s="40"/>
      <c r="H34" s="40"/>
      <c r="I34" s="40"/>
      <c r="J34" s="40" t="s">
        <v>47</v>
      </c>
      <c r="K34" s="40"/>
      <c r="L34" s="40"/>
      <c r="M34" s="40"/>
      <c r="N34" s="40" t="s">
        <v>47</v>
      </c>
    </row>
    <row r="35" spans="1:14" s="41" customFormat="1" ht="11.5" customHeight="1" x14ac:dyDescent="0.35">
      <c r="A35" s="73" t="str">
        <f>'Menus déjeuner'!F12</f>
        <v>Macédoine mayonnaise curry</v>
      </c>
      <c r="B35" s="40"/>
      <c r="C35" s="40" t="s">
        <v>47</v>
      </c>
      <c r="D35" s="40" t="s">
        <v>47</v>
      </c>
      <c r="E35" s="40"/>
      <c r="F35" s="40"/>
      <c r="G35" s="40"/>
      <c r="H35" s="40"/>
      <c r="I35" s="40"/>
      <c r="J35" s="40" t="s">
        <v>47</v>
      </c>
      <c r="K35" s="40"/>
      <c r="L35" s="40"/>
      <c r="M35" s="40"/>
      <c r="N35" s="40" t="s">
        <v>47</v>
      </c>
    </row>
    <row r="36" spans="1:14" s="41" customFormat="1" ht="11.5" customHeight="1" x14ac:dyDescent="0.35">
      <c r="A36" s="73" t="str">
        <f>'Menus déjeuner'!F13</f>
        <v>Salade verte</v>
      </c>
      <c r="B36" s="40"/>
      <c r="C36" s="40"/>
      <c r="D36" s="40"/>
      <c r="E36" s="40"/>
      <c r="F36" s="40"/>
      <c r="G36" s="40"/>
      <c r="H36" s="40"/>
      <c r="I36" s="40"/>
      <c r="J36" s="40" t="s">
        <v>47</v>
      </c>
      <c r="K36" s="40"/>
      <c r="L36" s="40"/>
      <c r="M36" s="40"/>
      <c r="N36" s="40" t="s">
        <v>47</v>
      </c>
    </row>
    <row r="37" spans="1:14" s="41" customFormat="1" ht="11.5" customHeight="1" x14ac:dyDescent="0.35">
      <c r="A37" s="73" t="str">
        <f>'Menus déjeuner'!F14</f>
        <v>Escalope de dinde aux herbes (Egalim EE)</v>
      </c>
      <c r="B37" s="40" t="s">
        <v>47</v>
      </c>
      <c r="C37" s="40" t="s">
        <v>47</v>
      </c>
      <c r="D37" s="40" t="s">
        <v>47</v>
      </c>
      <c r="E37" s="40"/>
      <c r="F37" s="40"/>
      <c r="G37" s="40"/>
      <c r="H37" s="40"/>
      <c r="I37" s="40"/>
      <c r="J37" s="40"/>
      <c r="K37" s="40"/>
      <c r="L37" s="40" t="s">
        <v>47</v>
      </c>
      <c r="M37" s="40"/>
      <c r="N37" s="40" t="s">
        <v>47</v>
      </c>
    </row>
    <row r="38" spans="1:14" s="41" customFormat="1" ht="11.5" customHeight="1" x14ac:dyDescent="0.35">
      <c r="A38" s="204" t="str">
        <f>'Menus déjeuner'!F15</f>
        <v>Gratin de pâtes aux légumes frais et secs   (plat complet)</v>
      </c>
      <c r="B38" s="40" t="s">
        <v>47</v>
      </c>
      <c r="C38" s="40" t="s">
        <v>47</v>
      </c>
      <c r="D38" s="40" t="s">
        <v>47</v>
      </c>
      <c r="E38" s="40"/>
      <c r="F38" s="40"/>
      <c r="G38" s="40"/>
      <c r="H38" s="40"/>
      <c r="I38" s="40"/>
      <c r="J38" s="40"/>
      <c r="K38" s="40"/>
      <c r="L38" s="40" t="s">
        <v>47</v>
      </c>
      <c r="M38" s="40"/>
      <c r="N38" s="40" t="s">
        <v>47</v>
      </c>
    </row>
    <row r="39" spans="1:14" s="41" customFormat="1" ht="11.5" customHeight="1" x14ac:dyDescent="0.35">
      <c r="A39" s="73" t="str">
        <f>'Menus déjeuner'!F16</f>
        <v>Aubergines poêlées</v>
      </c>
      <c r="B39" s="40"/>
      <c r="C39" s="40" t="s">
        <v>47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 t="s">
        <v>47</v>
      </c>
    </row>
    <row r="40" spans="1:14" s="41" customFormat="1" ht="11.5" customHeight="1" x14ac:dyDescent="0.35">
      <c r="A40" s="73" t="str">
        <f>'Menus déjeuner'!F17</f>
        <v>Pâtes</v>
      </c>
      <c r="B40" s="40" t="s">
        <v>47</v>
      </c>
      <c r="C40" s="40" t="s">
        <v>47</v>
      </c>
      <c r="D40" s="40" t="s">
        <v>47</v>
      </c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4" s="41" customFormat="1" ht="11.5" customHeight="1" x14ac:dyDescent="0.35">
      <c r="A41" s="73" t="str">
        <f>'Menus déjeuner'!F22</f>
        <v>Salade d'oranges à la cannelle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 s="41" customFormat="1" ht="11.5" customHeight="1" x14ac:dyDescent="0.35">
      <c r="A42" s="73" t="str">
        <f>'Menus déjeuner'!F23</f>
        <v>Salade de fruits frais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 t="s">
        <v>47</v>
      </c>
    </row>
    <row r="43" spans="1:14" s="41" customFormat="1" ht="11.5" customHeight="1" x14ac:dyDescent="0.35">
      <c r="A43" s="73" t="str">
        <f>'Menus déjeuner'!F24</f>
        <v>Compote sans sucre ajouté ARA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1:14" s="43" customFormat="1" ht="10" customHeight="1" x14ac:dyDescent="0.35">
      <c r="A44" s="225">
        <f>+A32+1</f>
        <v>46296</v>
      </c>
      <c r="B44" s="225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</row>
    <row r="45" spans="1:14" s="41" customFormat="1" ht="11.5" customHeight="1" x14ac:dyDescent="0.35">
      <c r="A45" s="73" t="str">
        <f>'Menus déjeuner'!H10</f>
        <v>Radis</v>
      </c>
      <c r="B45" s="40"/>
      <c r="C45" s="40" t="s">
        <v>47</v>
      </c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14" s="41" customFormat="1" ht="11.5" customHeight="1" x14ac:dyDescent="0.35">
      <c r="A46" s="73" t="str">
        <f>'Menus déjeuner'!H11</f>
        <v>Dernière tomate basilic</v>
      </c>
      <c r="B46" s="40"/>
      <c r="C46" s="40"/>
      <c r="D46" s="40"/>
      <c r="E46" s="40"/>
      <c r="F46" s="40"/>
      <c r="G46" s="40"/>
      <c r="H46" s="40"/>
      <c r="I46" s="40"/>
      <c r="J46" s="40" t="s">
        <v>47</v>
      </c>
      <c r="K46" s="40"/>
      <c r="L46" s="40"/>
      <c r="M46" s="40"/>
      <c r="N46" s="40" t="s">
        <v>47</v>
      </c>
    </row>
    <row r="47" spans="1:14" s="41" customFormat="1" ht="11.5" customHeight="1" x14ac:dyDescent="0.35">
      <c r="A47" s="73" t="str">
        <f>'Menus déjeuner'!H12</f>
        <v>Concombre au fromage blanc</v>
      </c>
      <c r="B47" s="40"/>
      <c r="C47" s="40" t="s">
        <v>47</v>
      </c>
      <c r="D47" s="40"/>
      <c r="E47" s="40"/>
      <c r="F47" s="40"/>
      <c r="G47" s="40"/>
      <c r="H47" s="40"/>
      <c r="I47" s="40"/>
      <c r="J47" s="40" t="s">
        <v>47</v>
      </c>
      <c r="K47" s="40"/>
      <c r="L47" s="40"/>
      <c r="M47" s="40"/>
      <c r="N47" s="40" t="s">
        <v>47</v>
      </c>
    </row>
    <row r="48" spans="1:14" s="41" customFormat="1" ht="11.5" customHeight="1" x14ac:dyDescent="0.35">
      <c r="A48" s="73" t="str">
        <f>'Menus déjeuner'!H13</f>
        <v>Salade verte</v>
      </c>
      <c r="B48" s="40"/>
      <c r="C48" s="40"/>
      <c r="D48" s="40"/>
      <c r="E48" s="40"/>
      <c r="F48" s="40"/>
      <c r="G48" s="40"/>
      <c r="H48" s="40"/>
      <c r="I48" s="40"/>
      <c r="J48" s="40" t="s">
        <v>47</v>
      </c>
      <c r="K48" s="40"/>
      <c r="L48" s="40"/>
      <c r="M48" s="40"/>
      <c r="N48" s="40" t="s">
        <v>47</v>
      </c>
    </row>
    <row r="49" spans="1:14" s="41" customFormat="1" ht="11.5" customHeight="1" x14ac:dyDescent="0.35">
      <c r="A49" s="73" t="str">
        <f>'Menus déjeuner'!H14</f>
        <v>Œufs brouillés</v>
      </c>
      <c r="B49" s="40"/>
      <c r="C49" s="40" t="s">
        <v>47</v>
      </c>
      <c r="D49" s="40" t="s">
        <v>47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</row>
    <row r="50" spans="1:14" s="41" customFormat="1" ht="11.5" customHeight="1" x14ac:dyDescent="0.35">
      <c r="A50" s="73" t="str">
        <f>'Menus déjeuner'!H15</f>
        <v>Longe de porc confite (CE2)</v>
      </c>
      <c r="B50" s="40" t="s">
        <v>47</v>
      </c>
      <c r="C50" s="40" t="s">
        <v>47</v>
      </c>
      <c r="D50" s="40" t="s">
        <v>47</v>
      </c>
      <c r="E50" s="40"/>
      <c r="F50" s="40"/>
      <c r="G50" s="40"/>
      <c r="H50" s="40"/>
      <c r="I50" s="40"/>
      <c r="J50" s="40"/>
      <c r="K50" s="40"/>
      <c r="L50" s="40" t="s">
        <v>47</v>
      </c>
      <c r="M50" s="40"/>
      <c r="N50" s="40" t="s">
        <v>47</v>
      </c>
    </row>
    <row r="51" spans="1:14" s="41" customFormat="1" ht="11.5" customHeight="1" x14ac:dyDescent="0.35">
      <c r="A51" s="73" t="str">
        <f>'Menus déjeuner'!H16</f>
        <v>Épinards à la crème</v>
      </c>
      <c r="B51" s="40"/>
      <c r="C51" s="40" t="s">
        <v>47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spans="1:14" s="41" customFormat="1" ht="11.5" customHeight="1" x14ac:dyDescent="0.35">
      <c r="A52" s="73" t="str">
        <f>'Menus déjeuner'!H17</f>
        <v>Polenta crémeuse</v>
      </c>
      <c r="B52" s="40"/>
      <c r="C52" s="40" t="s">
        <v>47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1:14" s="41" customFormat="1" ht="11.5" customHeight="1" x14ac:dyDescent="0.35">
      <c r="A53" s="73" t="str">
        <f>'Menus déjeuner'!H22</f>
        <v>Chou vanille</v>
      </c>
      <c r="B53" s="40" t="s">
        <v>47</v>
      </c>
      <c r="C53" s="40" t="s">
        <v>47</v>
      </c>
      <c r="D53" s="40" t="s">
        <v>47</v>
      </c>
      <c r="E53" s="40"/>
      <c r="F53" s="40" t="s">
        <v>47</v>
      </c>
      <c r="G53" s="40"/>
      <c r="H53" s="40"/>
      <c r="I53" s="40"/>
      <c r="J53" s="40"/>
      <c r="K53" s="40"/>
      <c r="L53" s="40"/>
      <c r="M53" s="40"/>
      <c r="N53" s="40"/>
    </row>
    <row r="54" spans="1:14" s="41" customFormat="1" ht="11.5" customHeight="1" x14ac:dyDescent="0.35">
      <c r="A54" s="73" t="str">
        <f>'Menus déjeuner'!H23</f>
        <v>Gâteau au yaourt aux pépites de chocolat</v>
      </c>
      <c r="B54" s="40" t="s">
        <v>47</v>
      </c>
      <c r="C54" s="40" t="s">
        <v>47</v>
      </c>
      <c r="D54" s="40" t="s">
        <v>47</v>
      </c>
      <c r="E54" s="40"/>
      <c r="F54" s="40" t="s">
        <v>47</v>
      </c>
      <c r="G54" s="40"/>
      <c r="H54" s="40"/>
      <c r="I54" s="40"/>
      <c r="J54" s="40"/>
      <c r="K54" s="40"/>
      <c r="L54" s="40"/>
      <c r="M54" s="40"/>
      <c r="N54" s="40"/>
    </row>
    <row r="55" spans="1:14" s="41" customFormat="1" ht="11.5" customHeight="1" x14ac:dyDescent="0.35">
      <c r="A55" s="73">
        <f>'Menus déjeuner'!H24</f>
        <v>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</row>
    <row r="56" spans="1:14" s="43" customFormat="1" ht="10" customHeight="1" x14ac:dyDescent="0.35">
      <c r="A56" s="225">
        <f>+A44+1</f>
        <v>46297</v>
      </c>
      <c r="B56" s="225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 spans="1:14" s="41" customFormat="1" ht="11.5" customHeight="1" x14ac:dyDescent="0.35">
      <c r="A57" s="73" t="str">
        <f>'Menus déjeuner'!J10</f>
        <v>Velouté de légumes à la crème</v>
      </c>
      <c r="B57" s="40"/>
      <c r="C57" s="40" t="s">
        <v>47</v>
      </c>
      <c r="D57" s="40"/>
      <c r="E57" s="40"/>
      <c r="F57" s="40"/>
      <c r="G57" s="40"/>
      <c r="H57" s="40"/>
      <c r="I57" s="40"/>
      <c r="J57" s="40"/>
      <c r="K57" s="40"/>
      <c r="L57" s="40" t="s">
        <v>47</v>
      </c>
      <c r="M57" s="40"/>
      <c r="N57" s="40"/>
    </row>
    <row r="58" spans="1:14" s="41" customFormat="1" ht="11.5" customHeight="1" x14ac:dyDescent="0.35">
      <c r="A58" s="73" t="str">
        <f>'Menus déjeuner'!J11</f>
        <v>Courgettes mimosa</v>
      </c>
      <c r="B58" s="40"/>
      <c r="C58" s="40" t="s">
        <v>47</v>
      </c>
      <c r="D58" s="40" t="s">
        <v>47</v>
      </c>
      <c r="E58" s="40"/>
      <c r="F58" s="40"/>
      <c r="G58" s="40"/>
      <c r="H58" s="40"/>
      <c r="I58" s="40"/>
      <c r="J58" s="40" t="s">
        <v>47</v>
      </c>
      <c r="K58" s="40"/>
      <c r="L58" s="40"/>
      <c r="M58" s="40"/>
      <c r="N58" s="40" t="s">
        <v>47</v>
      </c>
    </row>
    <row r="59" spans="1:14" s="41" customFormat="1" ht="11.5" customHeight="1" x14ac:dyDescent="0.35">
      <c r="A59" s="73" t="str">
        <f>'Menus déjeuner'!J12</f>
        <v>Salade de petits pois, féta et zeste de citron</v>
      </c>
      <c r="B59" s="40"/>
      <c r="C59" s="40" t="s">
        <v>47</v>
      </c>
      <c r="D59" s="40" t="s">
        <v>47</v>
      </c>
      <c r="E59" s="40"/>
      <c r="F59" s="40"/>
      <c r="G59" s="40"/>
      <c r="H59" s="40"/>
      <c r="I59" s="40"/>
      <c r="J59" s="40" t="s">
        <v>47</v>
      </c>
      <c r="K59" s="40"/>
      <c r="L59" s="40"/>
      <c r="M59" s="40"/>
      <c r="N59" s="40" t="s">
        <v>47</v>
      </c>
    </row>
    <row r="60" spans="1:14" s="41" customFormat="1" ht="11.5" customHeight="1" x14ac:dyDescent="0.35">
      <c r="A60" s="73" t="str">
        <f>'Menus déjeuner'!J13</f>
        <v>Salade verte</v>
      </c>
      <c r="B60" s="40"/>
      <c r="C60" s="40"/>
      <c r="D60" s="40"/>
      <c r="E60" s="40"/>
      <c r="F60" s="40"/>
      <c r="G60" s="40"/>
      <c r="H60" s="40"/>
      <c r="I60" s="40"/>
      <c r="J60" s="40" t="s">
        <v>47</v>
      </c>
      <c r="K60" s="40"/>
      <c r="L60" s="40"/>
      <c r="M60" s="40"/>
      <c r="N60" s="40" t="s">
        <v>47</v>
      </c>
    </row>
    <row r="61" spans="1:14" s="41" customFormat="1" ht="11.5" customHeight="1" x14ac:dyDescent="0.35">
      <c r="A61" s="73" t="str">
        <f>'Menus déjeuner'!J14</f>
        <v>Cassolette de poisson à la provençale</v>
      </c>
      <c r="B61" s="40" t="s">
        <v>47</v>
      </c>
      <c r="C61" s="40" t="s">
        <v>47</v>
      </c>
      <c r="D61" s="40" t="s">
        <v>47</v>
      </c>
      <c r="E61" s="40" t="s">
        <v>47</v>
      </c>
      <c r="F61" s="40"/>
      <c r="G61" s="40"/>
      <c r="H61" s="40"/>
      <c r="I61" s="40"/>
      <c r="J61" s="40"/>
      <c r="K61" s="40"/>
      <c r="L61" s="40" t="s">
        <v>47</v>
      </c>
      <c r="M61" s="40"/>
      <c r="N61" s="40" t="s">
        <v>47</v>
      </c>
    </row>
    <row r="62" spans="1:14" s="41" customFormat="1" ht="11.5" customHeight="1" x14ac:dyDescent="0.35">
      <c r="A62" s="73" t="str">
        <f>'Menus déjeuner'!J15</f>
        <v>Falafels fèves &amp; menthe</v>
      </c>
      <c r="B62" s="40" t="s">
        <v>47</v>
      </c>
      <c r="C62" s="40" t="s">
        <v>47</v>
      </c>
      <c r="D62" s="40"/>
      <c r="E62" s="40"/>
      <c r="F62" s="40"/>
      <c r="G62" s="40"/>
      <c r="H62" s="40"/>
      <c r="I62" s="40"/>
      <c r="J62" s="40" t="s">
        <v>47</v>
      </c>
      <c r="K62" s="40"/>
      <c r="L62" s="40"/>
      <c r="M62" s="40"/>
      <c r="N62" s="40" t="s">
        <v>47</v>
      </c>
    </row>
    <row r="63" spans="1:14" s="41" customFormat="1" ht="11.5" customHeight="1" x14ac:dyDescent="0.35">
      <c r="A63" s="73" t="str">
        <f>'Menus déjeuner'!J16</f>
        <v>Écrasé de pommes de terre</v>
      </c>
      <c r="B63" s="40"/>
      <c r="C63" s="40" t="s">
        <v>47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</row>
    <row r="64" spans="1:14" s="41" customFormat="1" ht="11.5" customHeight="1" x14ac:dyDescent="0.35">
      <c r="A64" s="73" t="str">
        <f>'Menus déjeuner'!J17</f>
        <v>Poêlée de légumes</v>
      </c>
      <c r="B64" s="40"/>
      <c r="C64" s="40" t="s">
        <v>47</v>
      </c>
      <c r="D64" s="40"/>
      <c r="E64" s="40"/>
      <c r="F64" s="40"/>
      <c r="G64" s="40"/>
      <c r="H64" s="40"/>
      <c r="I64" s="40"/>
      <c r="J64" s="40"/>
      <c r="K64" s="40"/>
      <c r="L64" s="40" t="s">
        <v>47</v>
      </c>
      <c r="M64" s="40"/>
      <c r="N64" s="40"/>
    </row>
    <row r="65" spans="1:14" s="41" customFormat="1" ht="11.5" customHeight="1" x14ac:dyDescent="0.35">
      <c r="A65" s="73" t="str">
        <f>'Menus déjeuner'!J22</f>
        <v>Salade fruits frais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 t="s">
        <v>47</v>
      </c>
    </row>
    <row r="66" spans="1:14" s="41" customFormat="1" ht="11.5" customHeight="1" x14ac:dyDescent="0.35">
      <c r="A66" s="73" t="str">
        <f>'Menus déjeuner'!J23</f>
        <v>Smoothie fruits frais</v>
      </c>
      <c r="B66" s="40"/>
      <c r="C66" s="40" t="s">
        <v>47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 t="s">
        <v>47</v>
      </c>
    </row>
    <row r="67" spans="1:14" s="41" customFormat="1" ht="11.5" customHeight="1" x14ac:dyDescent="0.35">
      <c r="A67" s="73" t="str">
        <f>'Menus déjeuner'!J24</f>
        <v>Compote sans sucre ajouté ARA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</sheetData>
  <mergeCells count="6">
    <mergeCell ref="A56:B56"/>
    <mergeCell ref="A1:N1"/>
    <mergeCell ref="A8:B8"/>
    <mergeCell ref="A20:B20"/>
    <mergeCell ref="A32:B32"/>
    <mergeCell ref="A44:B44"/>
  </mergeCells>
  <printOptions horizontalCentered="1" verticalCentered="1"/>
  <pageMargins left="3.937007874015748E-2" right="3.937007874015748E-2" top="0" bottom="0" header="0" footer="0"/>
  <pageSetup paperSize="9" scale="10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7FF6-E676-44CE-A920-3CF9A115D07D}">
  <sheetPr>
    <pageSetUpPr fitToPage="1"/>
  </sheetPr>
  <dimension ref="A1:N67"/>
  <sheetViews>
    <sheetView showZeros="0" zoomScale="140" zoomScaleNormal="140" workbookViewId="0">
      <pane xSplit="1" ySplit="2" topLeftCell="B3" activePane="bottomRight" state="frozen"/>
      <selection activeCell="R52" sqref="R52"/>
      <selection pane="topRight" activeCell="R52" sqref="R52"/>
      <selection pane="bottomLeft" activeCell="R52" sqref="R52"/>
      <selection pane="bottomRight" activeCell="C9" sqref="C9:D9"/>
    </sheetView>
  </sheetViews>
  <sheetFormatPr baseColWidth="10" defaultColWidth="11.23046875" defaultRowHeight="13" x14ac:dyDescent="0.35"/>
  <cols>
    <col min="1" max="1" width="23.765625" style="52" customWidth="1"/>
    <col min="2" max="14" width="4.53515625" style="52" customWidth="1"/>
    <col min="15" max="16384" width="11.23046875" style="52"/>
  </cols>
  <sheetData>
    <row r="1" spans="1:14" s="46" customFormat="1" ht="17.149999999999999" customHeight="1" x14ac:dyDescent="0.45">
      <c r="A1" s="228" t="s">
        <v>32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</row>
    <row r="2" spans="1:14" s="49" customFormat="1" ht="60.4" customHeight="1" x14ac:dyDescent="0.35">
      <c r="A2" s="37"/>
      <c r="B2" s="48" t="s">
        <v>33</v>
      </c>
      <c r="C2" s="48" t="s">
        <v>34</v>
      </c>
      <c r="D2" s="48" t="s">
        <v>35</v>
      </c>
      <c r="E2" s="48" t="s">
        <v>36</v>
      </c>
      <c r="F2" s="48" t="s">
        <v>37</v>
      </c>
      <c r="G2" s="48" t="s">
        <v>38</v>
      </c>
      <c r="H2" s="48" t="s">
        <v>39</v>
      </c>
      <c r="I2" s="48" t="s">
        <v>40</v>
      </c>
      <c r="J2" s="48" t="s">
        <v>41</v>
      </c>
      <c r="K2" s="48" t="s">
        <v>42</v>
      </c>
      <c r="L2" s="48" t="s">
        <v>43</v>
      </c>
      <c r="M2" s="48" t="s">
        <v>44</v>
      </c>
      <c r="N2" s="48" t="s">
        <v>45</v>
      </c>
    </row>
    <row r="3" spans="1:14" s="49" customFormat="1" ht="11.5" customHeight="1" x14ac:dyDescent="0.35">
      <c r="A3" s="47" t="s">
        <v>46</v>
      </c>
      <c r="B3" s="47"/>
      <c r="C3" s="47"/>
      <c r="D3" s="47"/>
      <c r="E3" s="47"/>
      <c r="F3" s="47"/>
      <c r="G3" s="47"/>
      <c r="H3" s="47"/>
      <c r="I3" s="47"/>
      <c r="J3" s="47" t="s">
        <v>47</v>
      </c>
      <c r="K3" s="47"/>
      <c r="L3" s="47"/>
      <c r="M3" s="47"/>
      <c r="N3" s="47" t="s">
        <v>47</v>
      </c>
    </row>
    <row r="4" spans="1:14" s="49" customFormat="1" ht="11.5" customHeight="1" x14ac:dyDescent="0.35">
      <c r="A4" s="47" t="s">
        <v>48</v>
      </c>
      <c r="B4" s="47" t="s">
        <v>47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s="49" customFormat="1" ht="11.5" customHeight="1" x14ac:dyDescent="0.35">
      <c r="A5" s="47" t="s">
        <v>171</v>
      </c>
      <c r="B5" s="47"/>
      <c r="C5" s="47" t="s">
        <v>47</v>
      </c>
      <c r="D5" s="47" t="s">
        <v>47</v>
      </c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s="49" customFormat="1" ht="11.5" customHeight="1" x14ac:dyDescent="0.35">
      <c r="A6" s="47" t="s">
        <v>172</v>
      </c>
      <c r="B6" s="47"/>
      <c r="C6" s="47" t="s">
        <v>47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s="49" customFormat="1" ht="11.5" customHeight="1" x14ac:dyDescent="0.35">
      <c r="A7" s="149" t="s">
        <v>82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4" s="51" customFormat="1" ht="10" customHeight="1" x14ac:dyDescent="0.35">
      <c r="A8" s="227">
        <f>'Menus déjeuner'!$R$3</f>
        <v>46300</v>
      </c>
      <c r="B8" s="227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spans="1:14" s="49" customFormat="1" ht="11.5" customHeight="1" x14ac:dyDescent="0.35">
      <c r="A9" s="74" t="str">
        <f>'Menus déjeuner'!N10</f>
        <v>Salade de tomate au pesto</v>
      </c>
      <c r="B9" s="47"/>
      <c r="C9" s="47"/>
      <c r="D9" s="47"/>
      <c r="E9" s="47"/>
      <c r="F9" s="47"/>
      <c r="G9" s="47"/>
      <c r="H9" s="47"/>
      <c r="I9" s="47"/>
      <c r="J9" s="47" t="s">
        <v>47</v>
      </c>
      <c r="K9" s="47"/>
      <c r="L9" s="47"/>
      <c r="M9" s="47" t="s">
        <v>47</v>
      </c>
      <c r="N9" s="47" t="s">
        <v>47</v>
      </c>
    </row>
    <row r="10" spans="1:14" s="49" customFormat="1" ht="11.5" customHeight="1" x14ac:dyDescent="0.35">
      <c r="A10" s="74" t="str">
        <f>'Menus déjeuner'!N11</f>
        <v xml:space="preserve">Concombre au yaourt </v>
      </c>
      <c r="B10" s="47"/>
      <c r="C10" s="47" t="s">
        <v>47</v>
      </c>
      <c r="D10" s="47"/>
      <c r="E10" s="47"/>
      <c r="F10" s="47"/>
      <c r="G10" s="47"/>
      <c r="H10" s="47"/>
      <c r="I10" s="47"/>
      <c r="J10" s="47" t="s">
        <v>47</v>
      </c>
      <c r="K10" s="47"/>
      <c r="L10" s="47"/>
      <c r="M10" s="47"/>
      <c r="N10" s="47" t="s">
        <v>47</v>
      </c>
    </row>
    <row r="11" spans="1:14" s="49" customFormat="1" ht="11.5" customHeight="1" x14ac:dyDescent="0.35">
      <c r="A11" s="74" t="str">
        <f>'Menus déjeuner'!N12</f>
        <v>Coleslaw</v>
      </c>
      <c r="B11" s="47"/>
      <c r="C11" s="47" t="s">
        <v>47</v>
      </c>
      <c r="D11" s="47" t="s">
        <v>47</v>
      </c>
      <c r="E11" s="47"/>
      <c r="F11" s="47"/>
      <c r="G11" s="47"/>
      <c r="H11" s="47"/>
      <c r="I11" s="47"/>
      <c r="J11" s="47" t="s">
        <v>47</v>
      </c>
      <c r="K11" s="47"/>
      <c r="L11" s="47"/>
      <c r="M11" s="47"/>
      <c r="N11" s="47" t="s">
        <v>47</v>
      </c>
    </row>
    <row r="12" spans="1:14" s="49" customFormat="1" ht="11.5" customHeight="1" x14ac:dyDescent="0.35">
      <c r="A12" s="74" t="str">
        <f>'Menus déjeuner'!N13</f>
        <v>Salade verte</v>
      </c>
      <c r="B12" s="47"/>
      <c r="C12" s="47"/>
      <c r="D12" s="47"/>
      <c r="E12" s="47"/>
      <c r="F12" s="47"/>
      <c r="G12" s="47"/>
      <c r="H12" s="47"/>
      <c r="I12" s="47"/>
      <c r="J12" s="47" t="s">
        <v>47</v>
      </c>
      <c r="K12" s="47"/>
      <c r="L12" s="47"/>
      <c r="M12" s="47"/>
      <c r="N12" s="47" t="s">
        <v>47</v>
      </c>
    </row>
    <row r="13" spans="1:14" s="49" customFormat="1" ht="11.5" customHeight="1" x14ac:dyDescent="0.35">
      <c r="A13" s="74" t="str">
        <f>'Menus déjeuner'!N14</f>
        <v>Dinde à la normande (Egalim EE)</v>
      </c>
      <c r="B13" s="47" t="s">
        <v>47</v>
      </c>
      <c r="C13" s="47" t="s">
        <v>47</v>
      </c>
      <c r="D13" s="47" t="s">
        <v>47</v>
      </c>
      <c r="E13" s="47"/>
      <c r="F13" s="47"/>
      <c r="G13" s="47"/>
      <c r="H13" s="47"/>
      <c r="I13" s="47"/>
      <c r="J13" s="47"/>
      <c r="K13" s="47"/>
      <c r="L13" s="47" t="s">
        <v>47</v>
      </c>
      <c r="M13" s="47"/>
      <c r="N13" s="47" t="s">
        <v>47</v>
      </c>
    </row>
    <row r="14" spans="1:14" s="49" customFormat="1" ht="11.5" customHeight="1" x14ac:dyDescent="0.35">
      <c r="A14" s="185" t="str">
        <f>'Menus déjeuner'!N15</f>
        <v>Omelette à la mexicaine (haricots rouges, tomates, maïs …)</v>
      </c>
      <c r="B14" s="47"/>
      <c r="C14" s="47" t="s">
        <v>47</v>
      </c>
      <c r="D14" s="47" t="s">
        <v>47</v>
      </c>
      <c r="E14" s="47"/>
      <c r="F14" s="47"/>
      <c r="G14" s="47"/>
      <c r="H14" s="47"/>
      <c r="I14" s="47"/>
      <c r="J14" s="47" t="s">
        <v>47</v>
      </c>
      <c r="K14" s="47"/>
      <c r="L14" s="47" t="s">
        <v>47</v>
      </c>
      <c r="M14" s="47"/>
      <c r="N14" s="47"/>
    </row>
    <row r="15" spans="1:14" s="49" customFormat="1" ht="11.5" customHeight="1" x14ac:dyDescent="0.35">
      <c r="A15" s="74" t="str">
        <f>'Menus déjeuner'!N16</f>
        <v>Frites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</row>
    <row r="16" spans="1:14" s="49" customFormat="1" ht="11.5" customHeight="1" x14ac:dyDescent="0.35">
      <c r="A16" s="74" t="str">
        <f>'Menus déjeuner'!N17</f>
        <v>Légumes à la mexicaine</v>
      </c>
      <c r="B16" s="47"/>
      <c r="C16" s="47" t="s">
        <v>47</v>
      </c>
      <c r="D16" s="47"/>
      <c r="E16" s="47"/>
      <c r="F16" s="47"/>
      <c r="G16" s="47"/>
      <c r="H16" s="47"/>
      <c r="I16" s="47"/>
      <c r="J16" s="47" t="s">
        <v>47</v>
      </c>
      <c r="K16" s="47"/>
      <c r="L16" s="47" t="s">
        <v>47</v>
      </c>
      <c r="M16" s="47"/>
      <c r="N16" s="47"/>
    </row>
    <row r="17" spans="1:14" s="49" customFormat="1" ht="11.5" customHeight="1" x14ac:dyDescent="0.35">
      <c r="A17" s="74" t="str">
        <f>'Menus déjeuner'!N22</f>
        <v>Crème dessert chocolat</v>
      </c>
      <c r="B17" s="47"/>
      <c r="C17" s="47" t="s">
        <v>47</v>
      </c>
      <c r="D17" s="47" t="s">
        <v>47</v>
      </c>
      <c r="E17" s="47"/>
      <c r="F17" s="47" t="s">
        <v>47</v>
      </c>
      <c r="G17" s="47"/>
      <c r="H17" s="47"/>
      <c r="I17" s="47"/>
      <c r="J17" s="47"/>
      <c r="K17" s="47"/>
      <c r="L17" s="47"/>
      <c r="M17" s="47"/>
      <c r="N17" s="47"/>
    </row>
    <row r="18" spans="1:14" s="49" customFormat="1" ht="11.5" customHeight="1" x14ac:dyDescent="0.35">
      <c r="A18" s="74" t="str">
        <f>'Menus déjeuner'!N23</f>
        <v>Flan vanille</v>
      </c>
      <c r="B18" s="47"/>
      <c r="C18" s="47" t="s">
        <v>47</v>
      </c>
      <c r="D18" s="47" t="s">
        <v>47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</row>
    <row r="19" spans="1:14" s="49" customFormat="1" ht="11.5" customHeight="1" x14ac:dyDescent="0.35">
      <c r="A19" s="74" t="str">
        <f>'Menus déjeuner'!N24</f>
        <v>Pêches au sirop léger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spans="1:14" s="51" customFormat="1" ht="10" customHeight="1" x14ac:dyDescent="0.35">
      <c r="A20" s="227">
        <f>+A8+1</f>
        <v>46301</v>
      </c>
      <c r="B20" s="227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</row>
    <row r="21" spans="1:14" s="49" customFormat="1" ht="11.5" customHeight="1" x14ac:dyDescent="0.35">
      <c r="A21" s="74" t="str">
        <f>'Menus déjeuner'!P10</f>
        <v>Salade de blé</v>
      </c>
      <c r="B21" s="47" t="s">
        <v>47</v>
      </c>
      <c r="C21" s="47" t="s">
        <v>47</v>
      </c>
      <c r="D21" s="47" t="s">
        <v>47</v>
      </c>
      <c r="E21" s="47" t="s">
        <v>47</v>
      </c>
      <c r="F21" s="47"/>
      <c r="G21" s="47"/>
      <c r="H21" s="47"/>
      <c r="I21" s="47"/>
      <c r="J21" s="47" t="s">
        <v>47</v>
      </c>
      <c r="K21" s="47"/>
      <c r="L21" s="47"/>
      <c r="M21" s="47"/>
      <c r="N21" s="47" t="s">
        <v>47</v>
      </c>
    </row>
    <row r="22" spans="1:14" s="49" customFormat="1" ht="11.5" customHeight="1" x14ac:dyDescent="0.35">
      <c r="A22" s="74" t="str">
        <f>'Menus déjeuner'!P11</f>
        <v>Salade de pates semi complètes</v>
      </c>
      <c r="B22" s="47" t="s">
        <v>47</v>
      </c>
      <c r="C22" s="47" t="s">
        <v>47</v>
      </c>
      <c r="D22" s="47" t="s">
        <v>47</v>
      </c>
      <c r="E22" s="47" t="s">
        <v>47</v>
      </c>
      <c r="F22" s="47"/>
      <c r="G22" s="47"/>
      <c r="H22" s="47"/>
      <c r="I22" s="47"/>
      <c r="J22" s="47" t="s">
        <v>47</v>
      </c>
      <c r="K22" s="47"/>
      <c r="L22" s="47"/>
      <c r="M22" s="47"/>
      <c r="N22" s="47" t="s">
        <v>47</v>
      </c>
    </row>
    <row r="23" spans="1:14" s="49" customFormat="1" ht="11.5" customHeight="1" x14ac:dyDescent="0.35">
      <c r="A23" s="74" t="str">
        <f>'Menus déjeuner'!P12</f>
        <v>Crème de pois cassés</v>
      </c>
      <c r="B23" s="47"/>
      <c r="C23" s="47" t="s">
        <v>47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s="49" customFormat="1" ht="11.5" customHeight="1" x14ac:dyDescent="0.35">
      <c r="A24" s="74" t="str">
        <f>'Menus déjeuner'!P13</f>
        <v>Salade verte</v>
      </c>
      <c r="B24" s="47"/>
      <c r="C24" s="47"/>
      <c r="D24" s="47"/>
      <c r="E24" s="47"/>
      <c r="F24" s="47"/>
      <c r="G24" s="47"/>
      <c r="H24" s="47"/>
      <c r="I24" s="47"/>
      <c r="J24" s="47" t="s">
        <v>47</v>
      </c>
      <c r="K24" s="47"/>
      <c r="L24" s="47"/>
      <c r="M24" s="47"/>
      <c r="N24" s="47" t="s">
        <v>47</v>
      </c>
    </row>
    <row r="25" spans="1:14" s="49" customFormat="1" ht="11.5" customHeight="1" x14ac:dyDescent="0.35">
      <c r="A25" s="74" t="str">
        <f>'Menus déjeuner'!P14</f>
        <v>Plein filet pané</v>
      </c>
      <c r="B25" s="47" t="s">
        <v>47</v>
      </c>
      <c r="C25" s="47" t="s">
        <v>47</v>
      </c>
      <c r="D25" s="47" t="s">
        <v>47</v>
      </c>
      <c r="E25" s="47" t="s">
        <v>47</v>
      </c>
      <c r="F25" s="47"/>
      <c r="G25" s="47"/>
      <c r="H25" s="47"/>
      <c r="I25" s="47"/>
      <c r="J25" s="47"/>
      <c r="K25" s="47"/>
      <c r="L25" s="47"/>
      <c r="M25" s="47"/>
      <c r="N25" s="47"/>
    </row>
    <row r="26" spans="1:14" s="49" customFormat="1" ht="11.5" customHeight="1" x14ac:dyDescent="0.35">
      <c r="A26" s="74" t="str">
        <f>'Menus déjeuner'!P15</f>
        <v>Francfort fumées (CE2)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</row>
    <row r="27" spans="1:14" s="49" customFormat="1" ht="11.5" customHeight="1" x14ac:dyDescent="0.35">
      <c r="A27" s="74" t="str">
        <f>'Menus déjeuner'!P16</f>
        <v>Purée de potiron</v>
      </c>
      <c r="B27" s="47"/>
      <c r="C27" s="47" t="s">
        <v>47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1:14" s="49" customFormat="1" ht="11.5" customHeight="1" x14ac:dyDescent="0.35">
      <c r="A28" s="74" t="str">
        <f>'Menus déjeuner'!P17</f>
        <v>Petit épeautre</v>
      </c>
      <c r="B28" s="47" t="s">
        <v>47</v>
      </c>
      <c r="C28" s="47" t="s">
        <v>47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spans="1:14" s="49" customFormat="1" ht="11.5" customHeight="1" x14ac:dyDescent="0.35">
      <c r="A29" s="74" t="str">
        <f>'Menus déjeuner'!P22</f>
        <v>Salade de fruits frais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 t="s">
        <v>47</v>
      </c>
    </row>
    <row r="30" spans="1:14" s="49" customFormat="1" ht="11.5" customHeight="1" x14ac:dyDescent="0.35">
      <c r="A30" s="74" t="str">
        <f>'Menus déjeuner'!P23</f>
        <v>Pamplemousse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</row>
    <row r="31" spans="1:14" s="49" customFormat="1" ht="11.5" customHeight="1" x14ac:dyDescent="0.35">
      <c r="A31" s="74" t="str">
        <f>'Menus déjeuner'!P24</f>
        <v>Compote sans sucre ajouté ARA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</row>
    <row r="32" spans="1:14" s="51" customFormat="1" ht="10" customHeight="1" x14ac:dyDescent="0.35">
      <c r="A32" s="227">
        <f>+A20+1</f>
        <v>46302</v>
      </c>
      <c r="B32" s="227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1:14" s="49" customFormat="1" ht="11.5" customHeight="1" x14ac:dyDescent="0.35">
      <c r="A33" s="74" t="str">
        <f>'Menus déjeuner'!R10</f>
        <v>Velouté de potiron</v>
      </c>
      <c r="B33" s="47"/>
      <c r="C33" s="47" t="s">
        <v>47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</row>
    <row r="34" spans="1:14" s="49" customFormat="1" ht="11.5" customHeight="1" x14ac:dyDescent="0.35">
      <c r="A34" s="74" t="str">
        <f>'Menus déjeuner'!R11</f>
        <v>Brocoli ravigote</v>
      </c>
      <c r="B34" s="47"/>
      <c r="C34" s="47" t="s">
        <v>47</v>
      </c>
      <c r="D34" s="47" t="s">
        <v>47</v>
      </c>
      <c r="E34" s="47"/>
      <c r="F34" s="47"/>
      <c r="G34" s="47"/>
      <c r="H34" s="47"/>
      <c r="I34" s="47"/>
      <c r="J34" s="47" t="s">
        <v>47</v>
      </c>
      <c r="K34" s="47"/>
      <c r="L34" s="47"/>
      <c r="M34" s="47"/>
      <c r="N34" s="47" t="s">
        <v>47</v>
      </c>
    </row>
    <row r="35" spans="1:14" s="49" customFormat="1" ht="11.5" customHeight="1" x14ac:dyDescent="0.35">
      <c r="A35" s="74" t="str">
        <f>'Menus déjeuner'!R12</f>
        <v>Haricots verts à l'échalote</v>
      </c>
      <c r="B35" s="47"/>
      <c r="C35" s="47"/>
      <c r="D35" s="47"/>
      <c r="E35" s="47"/>
      <c r="F35" s="47"/>
      <c r="G35" s="47"/>
      <c r="H35" s="47"/>
      <c r="I35" s="47"/>
      <c r="J35" s="47" t="s">
        <v>47</v>
      </c>
      <c r="K35" s="47"/>
      <c r="L35" s="47"/>
      <c r="M35" s="47"/>
      <c r="N35" s="47" t="s">
        <v>47</v>
      </c>
    </row>
    <row r="36" spans="1:14" s="49" customFormat="1" ht="11.5" customHeight="1" x14ac:dyDescent="0.35">
      <c r="A36" s="74" t="str">
        <f>'Menus déjeuner'!R13</f>
        <v>Salade verte</v>
      </c>
      <c r="B36" s="47"/>
      <c r="C36" s="47"/>
      <c r="D36" s="47"/>
      <c r="E36" s="47"/>
      <c r="F36" s="47"/>
      <c r="G36" s="47"/>
      <c r="H36" s="47"/>
      <c r="I36" s="47"/>
      <c r="J36" s="47" t="s">
        <v>47</v>
      </c>
      <c r="K36" s="47"/>
      <c r="L36" s="47"/>
      <c r="M36" s="47"/>
      <c r="N36" s="47" t="s">
        <v>47</v>
      </c>
    </row>
    <row r="37" spans="1:14" s="49" customFormat="1" ht="11.5" customHeight="1" x14ac:dyDescent="0.35">
      <c r="A37" s="74" t="str">
        <f>'Menus déjeuner'!R14</f>
        <v>Bœuf bourguignon</v>
      </c>
      <c r="B37" s="47" t="s">
        <v>47</v>
      </c>
      <c r="C37" s="47" t="s">
        <v>47</v>
      </c>
      <c r="D37" s="47" t="s">
        <v>47</v>
      </c>
      <c r="E37" s="47"/>
      <c r="F37" s="47"/>
      <c r="G37" s="47"/>
      <c r="H37" s="47"/>
      <c r="I37" s="47"/>
      <c r="J37" s="47"/>
      <c r="K37" s="47"/>
      <c r="L37" s="47" t="s">
        <v>47</v>
      </c>
      <c r="M37" s="47"/>
      <c r="N37" s="47" t="s">
        <v>47</v>
      </c>
    </row>
    <row r="38" spans="1:14" s="49" customFormat="1" ht="11.5" customHeight="1" x14ac:dyDescent="0.35">
      <c r="A38" s="74" t="str">
        <f>'Menus déjeuner'!R15</f>
        <v>Œufs durs Mornay</v>
      </c>
      <c r="B38" s="47" t="s">
        <v>47</v>
      </c>
      <c r="C38" s="47" t="s">
        <v>47</v>
      </c>
      <c r="D38" s="47" t="s">
        <v>47</v>
      </c>
      <c r="E38" s="47"/>
      <c r="F38" s="47"/>
      <c r="G38" s="47"/>
      <c r="H38" s="47"/>
      <c r="I38" s="47"/>
      <c r="J38" s="47"/>
      <c r="K38" s="47"/>
      <c r="L38" s="47"/>
      <c r="M38" s="47"/>
      <c r="N38" s="47"/>
    </row>
    <row r="39" spans="1:14" s="49" customFormat="1" ht="11.5" customHeight="1" x14ac:dyDescent="0.35">
      <c r="A39" s="74" t="str">
        <f>'Menus déjeuner'!R16</f>
        <v>Torsades</v>
      </c>
      <c r="B39" s="47" t="s">
        <v>47</v>
      </c>
      <c r="C39" s="47" t="s">
        <v>47</v>
      </c>
      <c r="D39" s="47" t="s">
        <v>47</v>
      </c>
      <c r="E39" s="47"/>
      <c r="F39" s="47"/>
      <c r="G39" s="47"/>
      <c r="H39" s="47"/>
      <c r="I39" s="47"/>
      <c r="J39" s="47"/>
      <c r="K39" s="47"/>
      <c r="L39" s="47"/>
      <c r="M39" s="47"/>
      <c r="N39" s="47"/>
    </row>
    <row r="40" spans="1:14" s="49" customFormat="1" ht="11.5" customHeight="1" x14ac:dyDescent="0.35">
      <c r="A40" s="74" t="str">
        <f>'Menus déjeuner'!R17</f>
        <v>Julienne de légumes</v>
      </c>
      <c r="B40" s="47"/>
      <c r="C40" s="47" t="s">
        <v>47</v>
      </c>
      <c r="D40" s="47"/>
      <c r="E40" s="47"/>
      <c r="F40" s="47"/>
      <c r="G40" s="47"/>
      <c r="H40" s="47"/>
      <c r="I40" s="47"/>
      <c r="J40" s="47"/>
      <c r="K40" s="47"/>
      <c r="L40" s="47" t="s">
        <v>47</v>
      </c>
      <c r="M40" s="47"/>
      <c r="N40" s="47"/>
    </row>
    <row r="41" spans="1:14" s="49" customFormat="1" ht="11.5" customHeight="1" x14ac:dyDescent="0.35">
      <c r="A41" s="74" t="str">
        <f>'Menus déjeuner'!R22</f>
        <v>Banane caramelisée aux épices</v>
      </c>
      <c r="B41" s="47"/>
      <c r="C41" s="47" t="s">
        <v>47</v>
      </c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 t="s">
        <v>47</v>
      </c>
    </row>
    <row r="42" spans="1:14" s="49" customFormat="1" ht="11.5" customHeight="1" x14ac:dyDescent="0.35">
      <c r="A42" s="74" t="str">
        <f>'Menus déjeuner'!R23</f>
        <v>Pomme au four</v>
      </c>
      <c r="B42" s="47"/>
      <c r="C42" s="47" t="s">
        <v>47</v>
      </c>
      <c r="D42" s="47"/>
      <c r="E42" s="47"/>
      <c r="F42" s="47"/>
      <c r="G42" s="47"/>
      <c r="H42" s="47"/>
      <c r="I42" s="47"/>
      <c r="J42" s="47"/>
      <c r="K42" s="47"/>
      <c r="L42" s="47"/>
      <c r="M42" s="47" t="s">
        <v>47</v>
      </c>
      <c r="N42" s="47" t="s">
        <v>47</v>
      </c>
    </row>
    <row r="43" spans="1:14" s="49" customFormat="1" ht="11.5" customHeight="1" x14ac:dyDescent="0.35">
      <c r="A43" s="74" t="str">
        <f>'Menus déjeuner'!R24</f>
        <v>Compote sans sucre ajouté ARA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spans="1:14" s="51" customFormat="1" ht="10" customHeight="1" x14ac:dyDescent="0.35">
      <c r="A44" s="227">
        <f>+A32+1</f>
        <v>46303</v>
      </c>
      <c r="B44" s="227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</row>
    <row r="45" spans="1:14" s="49" customFormat="1" ht="11.5" customHeight="1" x14ac:dyDescent="0.35">
      <c r="A45" s="74" t="str">
        <f>'Menus déjeuner'!T10</f>
        <v>Macédoine mayonnaise</v>
      </c>
      <c r="B45" s="47"/>
      <c r="C45" s="47" t="s">
        <v>47</v>
      </c>
      <c r="D45" s="47" t="s">
        <v>47</v>
      </c>
      <c r="E45" s="47"/>
      <c r="F45" s="47"/>
      <c r="G45" s="47"/>
      <c r="H45" s="47"/>
      <c r="I45" s="47"/>
      <c r="J45" s="47" t="s">
        <v>47</v>
      </c>
      <c r="K45" s="47"/>
      <c r="L45" s="47"/>
      <c r="M45" s="47"/>
      <c r="N45" s="47" t="s">
        <v>47</v>
      </c>
    </row>
    <row r="46" spans="1:14" s="49" customFormat="1" ht="11.5" customHeight="1" x14ac:dyDescent="0.35">
      <c r="A46" s="74" t="str">
        <f>'Menus déjeuner'!T11</f>
        <v>Crème de butternut au lait de coco</v>
      </c>
      <c r="B46" s="47"/>
      <c r="C46" s="47"/>
      <c r="D46" s="47"/>
      <c r="E46" s="47"/>
      <c r="F46" s="47"/>
      <c r="G46" s="47"/>
      <c r="H46" s="47"/>
      <c r="I46" s="47"/>
      <c r="J46" s="47" t="s">
        <v>47</v>
      </c>
      <c r="K46" s="47"/>
      <c r="L46" s="47"/>
      <c r="M46" s="47"/>
      <c r="N46" s="47" t="s">
        <v>47</v>
      </c>
    </row>
    <row r="47" spans="1:14" s="49" customFormat="1" ht="11.5" customHeight="1" x14ac:dyDescent="0.35">
      <c r="A47" s="74" t="str">
        <f>'Menus déjeuner'!T12</f>
        <v>Poireaux vinaigrette</v>
      </c>
      <c r="B47" s="47"/>
      <c r="C47" s="47"/>
      <c r="D47" s="47"/>
      <c r="E47" s="47"/>
      <c r="F47" s="47"/>
      <c r="G47" s="47"/>
      <c r="H47" s="47"/>
      <c r="I47" s="47"/>
      <c r="J47" s="47" t="s">
        <v>47</v>
      </c>
      <c r="K47" s="47"/>
      <c r="L47" s="47"/>
      <c r="M47" s="47"/>
      <c r="N47" s="47" t="s">
        <v>47</v>
      </c>
    </row>
    <row r="48" spans="1:14" s="49" customFormat="1" ht="11.5" customHeight="1" x14ac:dyDescent="0.35">
      <c r="A48" s="74" t="str">
        <f>'Menus déjeuner'!T13</f>
        <v>Salade verte</v>
      </c>
      <c r="B48" s="47"/>
      <c r="C48" s="47"/>
      <c r="D48" s="47"/>
      <c r="E48" s="47"/>
      <c r="F48" s="47"/>
      <c r="G48" s="47"/>
      <c r="H48" s="47"/>
      <c r="I48" s="47"/>
      <c r="J48" s="47" t="s">
        <v>47</v>
      </c>
      <c r="K48" s="47"/>
      <c r="L48" s="47"/>
      <c r="M48" s="47"/>
      <c r="N48" s="47" t="s">
        <v>47</v>
      </c>
    </row>
    <row r="49" spans="1:14" s="49" customFormat="1" ht="11.5" customHeight="1" x14ac:dyDescent="0.35">
      <c r="A49" s="74" t="str">
        <f>'Menus déjeuner'!T14</f>
        <v>Rougail de poulet (Egalim EE)</v>
      </c>
      <c r="B49" s="47" t="s">
        <v>47</v>
      </c>
      <c r="C49" s="47" t="s">
        <v>47</v>
      </c>
      <c r="D49" s="47" t="s">
        <v>47</v>
      </c>
      <c r="E49" s="47"/>
      <c r="F49" s="47"/>
      <c r="G49" s="47"/>
      <c r="H49" s="47"/>
      <c r="I49" s="47"/>
      <c r="J49" s="47"/>
      <c r="K49" s="47"/>
      <c r="L49" s="47" t="s">
        <v>47</v>
      </c>
      <c r="M49" s="47"/>
      <c r="N49" s="47" t="s">
        <v>47</v>
      </c>
    </row>
    <row r="50" spans="1:14" s="49" customFormat="1" ht="11.5" customHeight="1" x14ac:dyDescent="0.35">
      <c r="A50" s="74" t="str">
        <f>'Menus déjeuner'!T15</f>
        <v>Quenelles au coulis</v>
      </c>
      <c r="B50" s="47" t="s">
        <v>47</v>
      </c>
      <c r="C50" s="47" t="s">
        <v>47</v>
      </c>
      <c r="D50" s="47" t="s">
        <v>47</v>
      </c>
      <c r="E50" s="47"/>
      <c r="F50" s="47"/>
      <c r="G50" s="47"/>
      <c r="H50" s="47"/>
      <c r="I50" s="47"/>
      <c r="J50" s="47"/>
      <c r="K50" s="47"/>
      <c r="L50" s="47" t="s">
        <v>47</v>
      </c>
      <c r="M50" s="47"/>
      <c r="N50" s="47" t="s">
        <v>47</v>
      </c>
    </row>
    <row r="51" spans="1:14" s="49" customFormat="1" ht="11.5" customHeight="1" x14ac:dyDescent="0.35">
      <c r="A51" s="74" t="str">
        <f>'Menus déjeuner'!T16</f>
        <v>Riz pilaf</v>
      </c>
      <c r="B51" s="47" t="s">
        <v>47</v>
      </c>
      <c r="C51" s="47" t="s">
        <v>47</v>
      </c>
      <c r="D51" s="47" t="s">
        <v>47</v>
      </c>
      <c r="E51" s="47"/>
      <c r="F51" s="47"/>
      <c r="G51" s="47"/>
      <c r="H51" s="47"/>
      <c r="I51" s="47"/>
      <c r="J51" s="47"/>
      <c r="K51" s="47"/>
      <c r="L51" s="47" t="s">
        <v>47</v>
      </c>
      <c r="M51" s="47"/>
      <c r="N51" s="47" t="s">
        <v>47</v>
      </c>
    </row>
    <row r="52" spans="1:14" s="49" customFormat="1" ht="11.5" customHeight="1" x14ac:dyDescent="0.35">
      <c r="A52" s="74" t="str">
        <f>'Menus déjeuner'!T17</f>
        <v>Chou fleur béchamel</v>
      </c>
      <c r="B52" s="47" t="s">
        <v>47</v>
      </c>
      <c r="C52" s="47" t="s">
        <v>47</v>
      </c>
      <c r="D52" s="47" t="s">
        <v>47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14" s="49" customFormat="1" ht="11.5" customHeight="1" x14ac:dyDescent="0.35">
      <c r="A53" s="74" t="str">
        <f>'Menus déjeuner'!T22</f>
        <v>Salade d'ananas à la menthe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14" s="49" customFormat="1" ht="11.5" customHeight="1" x14ac:dyDescent="0.35">
      <c r="A54" s="74" t="str">
        <f>'Menus déjeuner'!T23</f>
        <v>Salade de fruits frais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 t="s">
        <v>47</v>
      </c>
    </row>
    <row r="55" spans="1:14" s="49" customFormat="1" ht="11.5" customHeight="1" x14ac:dyDescent="0.35">
      <c r="A55" s="74" t="str">
        <f>'Menus déjeuner'!T24</f>
        <v>Compote sans sucre ajouté ARA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14" s="51" customFormat="1" ht="10" customHeight="1" x14ac:dyDescent="0.35">
      <c r="A56" s="227">
        <f>+A44+1</f>
        <v>46304</v>
      </c>
      <c r="B56" s="227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49" customFormat="1" ht="11.5" customHeight="1" x14ac:dyDescent="0.35">
      <c r="A57" s="74" t="str">
        <f>'Menus déjeuner'!V10</f>
        <v>Chou chinois au sésame</v>
      </c>
      <c r="B57" s="47"/>
      <c r="C57" s="47"/>
      <c r="D57" s="47"/>
      <c r="E57" s="47"/>
      <c r="F57" s="47"/>
      <c r="G57" s="47"/>
      <c r="H57" s="47"/>
      <c r="I57" s="47"/>
      <c r="J57" s="47" t="s">
        <v>47</v>
      </c>
      <c r="K57" s="47"/>
      <c r="L57" s="47"/>
      <c r="M57" s="47"/>
      <c r="N57" s="47" t="s">
        <v>47</v>
      </c>
    </row>
    <row r="58" spans="1:14" s="49" customFormat="1" ht="11.5" customHeight="1" x14ac:dyDescent="0.35">
      <c r="A58" s="74" t="str">
        <f>'Menus déjeuner'!V11</f>
        <v>Carottes et potimarron râpés</v>
      </c>
      <c r="B58" s="47"/>
      <c r="C58" s="47"/>
      <c r="D58" s="47"/>
      <c r="E58" s="47"/>
      <c r="F58" s="47"/>
      <c r="G58" s="47"/>
      <c r="H58" s="47"/>
      <c r="I58" s="47"/>
      <c r="J58" s="47" t="s">
        <v>47</v>
      </c>
      <c r="K58" s="47"/>
      <c r="L58" s="47"/>
      <c r="M58" s="47"/>
      <c r="N58" s="47"/>
    </row>
    <row r="59" spans="1:14" s="49" customFormat="1" ht="11.5" customHeight="1" x14ac:dyDescent="0.35">
      <c r="A59" s="74" t="str">
        <f>'Menus déjeuner'!V12</f>
        <v>Salade de radis aux fines herbes</v>
      </c>
      <c r="B59" s="47"/>
      <c r="C59" s="47" t="s">
        <v>47</v>
      </c>
      <c r="D59" s="47"/>
      <c r="E59" s="47"/>
      <c r="F59" s="47"/>
      <c r="G59" s="47"/>
      <c r="H59" s="47"/>
      <c r="I59" s="47"/>
      <c r="J59" s="47" t="s">
        <v>47</v>
      </c>
      <c r="K59" s="47"/>
      <c r="L59" s="47"/>
      <c r="M59" s="47"/>
      <c r="N59" s="47" t="s">
        <v>47</v>
      </c>
    </row>
    <row r="60" spans="1:14" s="49" customFormat="1" ht="11.5" customHeight="1" x14ac:dyDescent="0.35">
      <c r="A60" s="74">
        <f>'Menus déjeuner'!V13</f>
        <v>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1:14" s="49" customFormat="1" ht="11.5" customHeight="1" x14ac:dyDescent="0.35">
      <c r="A61" s="74">
        <f>'Menus déjeuner'!V14</f>
        <v>0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1:14" s="49" customFormat="1" ht="11.5" customHeight="1" x14ac:dyDescent="0.35">
      <c r="A62" s="74" t="str">
        <f>'Menus déjeuner'!V15</f>
        <v>poisson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1:14" s="49" customFormat="1" ht="11.5" customHeight="1" x14ac:dyDescent="0.35">
      <c r="A63" s="74">
        <f>'Menus déjeuner'!V16</f>
        <v>0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1:14" s="49" customFormat="1" ht="11.5" customHeight="1" x14ac:dyDescent="0.35">
      <c r="A64" s="74">
        <f>'Menus déjeuner'!V17</f>
        <v>0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1:14" s="49" customFormat="1" ht="11.5" customHeight="1" x14ac:dyDescent="0.35">
      <c r="A65" s="74">
        <f>'Menus déjeuner'!V22</f>
        <v>0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1:14" s="49" customFormat="1" ht="11.5" customHeight="1" x14ac:dyDescent="0.35">
      <c r="A66" s="74">
        <f>'Menus déjeuner'!V23</f>
        <v>0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1:14" s="49" customFormat="1" ht="11.5" customHeight="1" x14ac:dyDescent="0.35">
      <c r="A67" s="74">
        <f>'Menus déjeuner'!V24</f>
        <v>0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</sheetData>
  <mergeCells count="6">
    <mergeCell ref="A56:B56"/>
    <mergeCell ref="A1:N1"/>
    <mergeCell ref="A8:B8"/>
    <mergeCell ref="A20:B20"/>
    <mergeCell ref="A32:B32"/>
    <mergeCell ref="A44:B44"/>
  </mergeCells>
  <printOptions horizontalCentered="1" verticalCentered="1"/>
  <pageMargins left="3.937007874015748E-2" right="3.937007874015748E-2" top="0" bottom="0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3A540-884C-4B45-800C-4E9B1B27918E}">
  <sheetPr>
    <pageSetUpPr fitToPage="1"/>
  </sheetPr>
  <dimension ref="A1:N67"/>
  <sheetViews>
    <sheetView showZeros="0" zoomScale="140" zoomScaleNormal="140" workbookViewId="0">
      <pane xSplit="1" ySplit="2" topLeftCell="B3" activePane="bottomRight" state="frozen"/>
      <selection activeCell="R52" sqref="R52"/>
      <selection pane="topRight" activeCell="R52" sqref="R52"/>
      <selection pane="bottomLeft" activeCell="R52" sqref="R52"/>
      <selection pane="bottomRight" activeCell="N15" sqref="N15"/>
    </sheetView>
  </sheetViews>
  <sheetFormatPr baseColWidth="10" defaultColWidth="11.23046875" defaultRowHeight="13" x14ac:dyDescent="0.35"/>
  <cols>
    <col min="1" max="1" width="23.765625" style="36" customWidth="1"/>
    <col min="2" max="14" width="4.53515625" style="36" customWidth="1"/>
    <col min="15" max="16384" width="11.23046875" style="36"/>
  </cols>
  <sheetData>
    <row r="1" spans="1:14" ht="17.149999999999999" customHeight="1" x14ac:dyDescent="0.35">
      <c r="A1" s="230" t="s">
        <v>32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</row>
    <row r="2" spans="1:14" s="39" customFormat="1" ht="63.25" customHeight="1" x14ac:dyDescent="0.35">
      <c r="A2" s="37"/>
      <c r="B2" s="38" t="s">
        <v>33</v>
      </c>
      <c r="C2" s="38" t="s">
        <v>34</v>
      </c>
      <c r="D2" s="38" t="s">
        <v>35</v>
      </c>
      <c r="E2" s="38" t="s">
        <v>36</v>
      </c>
      <c r="F2" s="38" t="s">
        <v>37</v>
      </c>
      <c r="G2" s="38" t="s">
        <v>38</v>
      </c>
      <c r="H2" s="38" t="s">
        <v>39</v>
      </c>
      <c r="I2" s="38" t="s">
        <v>40</v>
      </c>
      <c r="J2" s="38" t="s">
        <v>41</v>
      </c>
      <c r="K2" s="38" t="s">
        <v>42</v>
      </c>
      <c r="L2" s="38" t="s">
        <v>43</v>
      </c>
      <c r="M2" s="38" t="s">
        <v>44</v>
      </c>
      <c r="N2" s="38" t="s">
        <v>45</v>
      </c>
    </row>
    <row r="3" spans="1:14" s="41" customFormat="1" ht="11.5" customHeight="1" x14ac:dyDescent="0.35">
      <c r="A3" s="40" t="s">
        <v>46</v>
      </c>
      <c r="B3" s="40"/>
      <c r="C3" s="40"/>
      <c r="D3" s="40"/>
      <c r="E3" s="40"/>
      <c r="F3" s="40"/>
      <c r="G3" s="40"/>
      <c r="H3" s="40"/>
      <c r="I3" s="40"/>
      <c r="J3" s="40" t="s">
        <v>47</v>
      </c>
      <c r="K3" s="40"/>
      <c r="L3" s="40"/>
      <c r="M3" s="40"/>
      <c r="N3" s="40" t="s">
        <v>47</v>
      </c>
    </row>
    <row r="4" spans="1:14" s="41" customFormat="1" ht="11.5" customHeight="1" x14ac:dyDescent="0.35">
      <c r="A4" s="40" t="s">
        <v>48</v>
      </c>
      <c r="B4" s="40" t="s">
        <v>47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s="41" customFormat="1" ht="11.5" customHeight="1" x14ac:dyDescent="0.35">
      <c r="A5" s="40" t="s">
        <v>171</v>
      </c>
      <c r="B5" s="40"/>
      <c r="C5" s="40" t="s">
        <v>47</v>
      </c>
      <c r="D5" s="40" t="s">
        <v>47</v>
      </c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s="41" customFormat="1" ht="11.5" customHeight="1" x14ac:dyDescent="0.35">
      <c r="A6" s="40" t="s">
        <v>172</v>
      </c>
      <c r="B6" s="40"/>
      <c r="C6" s="40" t="s">
        <v>47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s="41" customFormat="1" ht="11.5" customHeight="1" x14ac:dyDescent="0.35">
      <c r="A7" s="148" t="s">
        <v>82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4" s="45" customFormat="1" ht="10" customHeight="1" x14ac:dyDescent="0.35">
      <c r="A8" s="229">
        <f>'Menus déjeuner'!$AD$3</f>
        <v>46307</v>
      </c>
      <c r="B8" s="22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14" s="41" customFormat="1" ht="11.5" customHeight="1" x14ac:dyDescent="0.35">
      <c r="A9" s="73" t="str">
        <f>'Menus déjeuner'!Z10</f>
        <v>Taboulé de boulgour</v>
      </c>
      <c r="B9" s="40" t="s">
        <v>47</v>
      </c>
      <c r="C9" s="40" t="s">
        <v>47</v>
      </c>
      <c r="D9" s="40" t="s">
        <v>47</v>
      </c>
      <c r="E9" s="40" t="s">
        <v>47</v>
      </c>
      <c r="F9" s="40"/>
      <c r="G9" s="40"/>
      <c r="H9" s="40"/>
      <c r="I9" s="40"/>
      <c r="J9" s="40" t="s">
        <v>47</v>
      </c>
      <c r="K9" s="40"/>
      <c r="L9" s="40"/>
      <c r="M9" s="40"/>
      <c r="N9" s="40" t="s">
        <v>47</v>
      </c>
    </row>
    <row r="10" spans="1:14" s="41" customFormat="1" ht="11.5" customHeight="1" x14ac:dyDescent="0.35">
      <c r="A10" s="73" t="str">
        <f>'Menus déjeuner'!Z11</f>
        <v>Salade de pâtes</v>
      </c>
      <c r="B10" s="40" t="s">
        <v>47</v>
      </c>
      <c r="C10" s="40" t="s">
        <v>47</v>
      </c>
      <c r="D10" s="40" t="s">
        <v>47</v>
      </c>
      <c r="E10" s="40" t="s">
        <v>47</v>
      </c>
      <c r="F10" s="40"/>
      <c r="G10" s="40"/>
      <c r="H10" s="40"/>
      <c r="I10" s="40"/>
      <c r="J10" s="40" t="s">
        <v>47</v>
      </c>
      <c r="K10" s="40"/>
      <c r="L10" s="40"/>
      <c r="M10" s="40"/>
      <c r="N10" s="40" t="s">
        <v>47</v>
      </c>
    </row>
    <row r="11" spans="1:14" s="41" customFormat="1" ht="11.5" customHeight="1" x14ac:dyDescent="0.35">
      <c r="A11" s="73" t="str">
        <f>'Menus déjeuner'!Z12</f>
        <v>Salade de maïs</v>
      </c>
      <c r="B11" s="40"/>
      <c r="C11" s="40"/>
      <c r="D11" s="40"/>
      <c r="E11" s="40"/>
      <c r="F11" s="40"/>
      <c r="G11" s="40"/>
      <c r="H11" s="40"/>
      <c r="I11" s="40"/>
      <c r="J11" s="40" t="s">
        <v>47</v>
      </c>
      <c r="K11" s="40"/>
      <c r="L11" s="40"/>
      <c r="M11" s="40"/>
      <c r="N11" s="40" t="s">
        <v>47</v>
      </c>
    </row>
    <row r="12" spans="1:14" s="41" customFormat="1" ht="11.5" customHeight="1" x14ac:dyDescent="0.35">
      <c r="A12" s="73" t="str">
        <f>'Menus déjeuner'!Z13</f>
        <v>Salade verte</v>
      </c>
      <c r="B12" s="40"/>
      <c r="C12" s="40"/>
      <c r="D12" s="40"/>
      <c r="E12" s="40"/>
      <c r="F12" s="40"/>
      <c r="G12" s="40"/>
      <c r="H12" s="40"/>
      <c r="I12" s="40"/>
      <c r="J12" s="40" t="s">
        <v>47</v>
      </c>
      <c r="K12" s="40"/>
      <c r="L12" s="40"/>
      <c r="M12" s="40"/>
      <c r="N12" s="40" t="s">
        <v>47</v>
      </c>
    </row>
    <row r="13" spans="1:14" s="41" customFormat="1" ht="11.5" customHeight="1" x14ac:dyDescent="0.35">
      <c r="A13" s="73" t="str">
        <f>'Menus déjeuner'!Z14</f>
        <v>Filet de poisson à la bisque</v>
      </c>
      <c r="B13" s="40" t="s">
        <v>47</v>
      </c>
      <c r="C13" s="40" t="s">
        <v>47</v>
      </c>
      <c r="D13" s="40" t="s">
        <v>47</v>
      </c>
      <c r="E13" s="40" t="s">
        <v>47</v>
      </c>
      <c r="F13" s="40"/>
      <c r="G13" s="40" t="s">
        <v>47</v>
      </c>
      <c r="H13" s="40"/>
      <c r="I13" s="40"/>
      <c r="J13" s="40"/>
      <c r="K13" s="40"/>
      <c r="L13" s="40" t="s">
        <v>47</v>
      </c>
      <c r="M13" s="40"/>
      <c r="N13" s="40" t="s">
        <v>47</v>
      </c>
    </row>
    <row r="14" spans="1:14" s="41" customFormat="1" ht="11.5" customHeight="1" x14ac:dyDescent="0.35">
      <c r="A14" s="73" t="str">
        <f>'Menus déjeuner'!Z15</f>
        <v>Brouillade d'œufs</v>
      </c>
      <c r="B14" s="40"/>
      <c r="C14" s="40" t="s">
        <v>47</v>
      </c>
      <c r="D14" s="40" t="s">
        <v>47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s="41" customFormat="1" ht="11.5" customHeight="1" x14ac:dyDescent="0.35">
      <c r="A15" s="73" t="str">
        <f>'Menus déjeuner'!Z16</f>
        <v>Haricots beurre</v>
      </c>
      <c r="B15" s="40"/>
      <c r="C15" s="40" t="s">
        <v>47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 t="s">
        <v>47</v>
      </c>
    </row>
    <row r="16" spans="1:14" s="41" customFormat="1" ht="11.5" customHeight="1" x14ac:dyDescent="0.35">
      <c r="A16" s="73" t="str">
        <f>'Menus déjeuner'!Z17</f>
        <v>Polenta crémeuse</v>
      </c>
      <c r="B16" s="40"/>
      <c r="C16" s="40" t="s">
        <v>47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s="41" customFormat="1" ht="11.5" customHeight="1" x14ac:dyDescent="0.35">
      <c r="A17" s="73" t="str">
        <f>'Menus déjeuner'!Z22</f>
        <v>Salade d'agrumes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s="41" customFormat="1" ht="11.5" customHeight="1" x14ac:dyDescent="0.35">
      <c r="A18" s="73" t="str">
        <f>'Menus déjeuner'!Z23</f>
        <v>Banane au chocolat</v>
      </c>
      <c r="B18" s="40"/>
      <c r="C18" s="40" t="s">
        <v>47</v>
      </c>
      <c r="D18" s="40"/>
      <c r="E18" s="40"/>
      <c r="F18" s="40" t="s">
        <v>47</v>
      </c>
      <c r="G18" s="40"/>
      <c r="H18" s="40"/>
      <c r="I18" s="40"/>
      <c r="J18" s="40"/>
      <c r="K18" s="40"/>
      <c r="L18" s="40"/>
      <c r="M18" s="40" t="s">
        <v>47</v>
      </c>
      <c r="N18" s="40"/>
    </row>
    <row r="19" spans="1:14" s="41" customFormat="1" ht="11.5" customHeight="1" x14ac:dyDescent="0.35">
      <c r="A19" s="73" t="str">
        <f>'Menus déjeuner'!Z24</f>
        <v>Compote sans sucre ajouté ARA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4" s="45" customFormat="1" ht="10" customHeight="1" x14ac:dyDescent="0.35">
      <c r="A20" s="229">
        <f>+A8+1</f>
        <v>46308</v>
      </c>
      <c r="B20" s="229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 s="41" customFormat="1" ht="11.5" customHeight="1" x14ac:dyDescent="0.35">
      <c r="A21" s="73" t="str">
        <f>'Menus déjeuner'!AB10</f>
        <v>Rémoulade de radis noir</v>
      </c>
      <c r="B21" s="40"/>
      <c r="C21" s="40" t="s">
        <v>47</v>
      </c>
      <c r="D21" s="40" t="s">
        <v>47</v>
      </c>
      <c r="E21" s="40"/>
      <c r="F21" s="40"/>
      <c r="G21" s="40"/>
      <c r="H21" s="40"/>
      <c r="I21" s="40"/>
      <c r="J21" s="40" t="s">
        <v>47</v>
      </c>
      <c r="K21" s="40"/>
      <c r="L21" s="40"/>
      <c r="M21" s="40"/>
      <c r="N21" s="40" t="s">
        <v>47</v>
      </c>
    </row>
    <row r="22" spans="1:14" s="41" customFormat="1" ht="11.5" customHeight="1" x14ac:dyDescent="0.35">
      <c r="A22" s="73" t="str">
        <f>'Menus déjeuner'!AB11</f>
        <v>Salade de tomate et concombre</v>
      </c>
      <c r="B22" s="40"/>
      <c r="C22" s="40"/>
      <c r="D22" s="40"/>
      <c r="E22" s="40"/>
      <c r="F22" s="40"/>
      <c r="G22" s="40"/>
      <c r="H22" s="40"/>
      <c r="I22" s="40"/>
      <c r="J22" s="40" t="s">
        <v>47</v>
      </c>
      <c r="K22" s="40"/>
      <c r="L22" s="40"/>
      <c r="M22" s="40"/>
      <c r="N22" s="40" t="s">
        <v>47</v>
      </c>
    </row>
    <row r="23" spans="1:14" s="41" customFormat="1" ht="11.5" customHeight="1" x14ac:dyDescent="0.35">
      <c r="A23" s="73" t="str">
        <f>'Menus déjeuner'!AB12</f>
        <v>Chou blanc &amp; croutons</v>
      </c>
      <c r="B23" s="40"/>
      <c r="C23" s="40" t="s">
        <v>47</v>
      </c>
      <c r="D23" s="40" t="s">
        <v>47</v>
      </c>
      <c r="E23" s="40"/>
      <c r="F23" s="40"/>
      <c r="G23" s="40"/>
      <c r="H23" s="40"/>
      <c r="I23" s="40"/>
      <c r="J23" s="40" t="s">
        <v>47</v>
      </c>
      <c r="K23" s="40"/>
      <c r="L23" s="40"/>
      <c r="M23" s="40"/>
      <c r="N23" s="40" t="s">
        <v>47</v>
      </c>
    </row>
    <row r="24" spans="1:14" s="41" customFormat="1" ht="11.5" customHeight="1" x14ac:dyDescent="0.35">
      <c r="A24" s="73" t="str">
        <f>'Menus déjeuner'!AB13</f>
        <v>Salade verte</v>
      </c>
      <c r="B24" s="40"/>
      <c r="C24" s="40"/>
      <c r="D24" s="40"/>
      <c r="E24" s="40"/>
      <c r="F24" s="40"/>
      <c r="G24" s="40"/>
      <c r="H24" s="40"/>
      <c r="I24" s="40"/>
      <c r="J24" s="40" t="s">
        <v>47</v>
      </c>
      <c r="K24" s="40"/>
      <c r="L24" s="40"/>
      <c r="M24" s="40"/>
      <c r="N24" s="40" t="s">
        <v>47</v>
      </c>
    </row>
    <row r="25" spans="1:14" s="41" customFormat="1" ht="11.5" customHeight="1" x14ac:dyDescent="0.35">
      <c r="A25" s="73" t="str">
        <f>'Menus déjeuner'!AB14</f>
        <v>Poêlée de pois chiches à l'orientale</v>
      </c>
      <c r="B25" s="40" t="s">
        <v>47</v>
      </c>
      <c r="C25" s="40" t="s">
        <v>47</v>
      </c>
      <c r="D25" s="40" t="s">
        <v>47</v>
      </c>
      <c r="E25" s="40"/>
      <c r="F25" s="40"/>
      <c r="G25" s="40"/>
      <c r="H25" s="40"/>
      <c r="I25" s="40"/>
      <c r="J25" s="40"/>
      <c r="K25" s="40"/>
      <c r="L25" s="40" t="s">
        <v>47</v>
      </c>
      <c r="M25" s="40"/>
      <c r="N25" s="40" t="s">
        <v>47</v>
      </c>
    </row>
    <row r="26" spans="1:14" s="41" customFormat="1" ht="11.5" customHeight="1" x14ac:dyDescent="0.35">
      <c r="A26" s="73" t="str">
        <f>'Menus déjeuner'!AB15</f>
        <v>Sauté de dinde à la tomate (Eglim EE)</v>
      </c>
      <c r="B26" s="40" t="s">
        <v>47</v>
      </c>
      <c r="C26" s="40" t="s">
        <v>47</v>
      </c>
      <c r="D26" s="40" t="s">
        <v>47</v>
      </c>
      <c r="E26" s="40"/>
      <c r="F26" s="40"/>
      <c r="G26" s="40"/>
      <c r="H26" s="40"/>
      <c r="I26" s="40"/>
      <c r="J26" s="40"/>
      <c r="K26" s="40"/>
      <c r="L26" s="40" t="s">
        <v>47</v>
      </c>
      <c r="M26" s="40"/>
      <c r="N26" s="40" t="s">
        <v>47</v>
      </c>
    </row>
    <row r="27" spans="1:14" s="41" customFormat="1" ht="11.5" customHeight="1" x14ac:dyDescent="0.35">
      <c r="A27" s="73" t="str">
        <f>'Menus déjeuner'!AB16</f>
        <v>Semoule semi complète</v>
      </c>
      <c r="B27" s="40" t="s">
        <v>47</v>
      </c>
      <c r="C27" s="40" t="s">
        <v>47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s="41" customFormat="1" ht="11.5" customHeight="1" x14ac:dyDescent="0.35">
      <c r="A28" s="248" t="str">
        <f>'Menus déjeuner'!AB17</f>
        <v>Légumes couscous (carottes, courgettes, courge, navet)</v>
      </c>
      <c r="B28" s="40"/>
      <c r="C28" s="40" t="s">
        <v>47</v>
      </c>
      <c r="D28" s="40"/>
      <c r="E28" s="40"/>
      <c r="F28" s="40"/>
      <c r="G28" s="40"/>
      <c r="H28" s="40"/>
      <c r="I28" s="40"/>
      <c r="J28" s="40" t="s">
        <v>47</v>
      </c>
      <c r="K28" s="40"/>
      <c r="L28" s="40" t="s">
        <v>47</v>
      </c>
      <c r="M28" s="40"/>
      <c r="N28" s="40"/>
    </row>
    <row r="29" spans="1:14" s="41" customFormat="1" ht="11.5" customHeight="1" x14ac:dyDescent="0.35">
      <c r="A29" s="73" t="str">
        <f>'Menus déjeuner'!AB22</f>
        <v>Fromage blanc crème de marron</v>
      </c>
      <c r="B29" s="40"/>
      <c r="C29" s="40" t="s">
        <v>47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4" s="41" customFormat="1" ht="11.5" customHeight="1" x14ac:dyDescent="0.35">
      <c r="A30" s="73" t="str">
        <f>'Menus déjeuner'!AB23</f>
        <v>Panna cotta caramel</v>
      </c>
      <c r="B30" s="40"/>
      <c r="C30" s="40" t="s">
        <v>47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 t="s">
        <v>47</v>
      </c>
    </row>
    <row r="31" spans="1:14" s="41" customFormat="1" ht="11.5" customHeight="1" x14ac:dyDescent="0.35">
      <c r="A31" s="73" t="str">
        <f>'Menus déjeuner'!AB24</f>
        <v>Pêche au coulis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4" s="45" customFormat="1" ht="10" customHeight="1" x14ac:dyDescent="0.35">
      <c r="A32" s="229">
        <f>+A20+1</f>
        <v>46309</v>
      </c>
      <c r="B32" s="229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1:14" s="41" customFormat="1" ht="11.5" customHeight="1" x14ac:dyDescent="0.35">
      <c r="A33" s="73" t="str">
        <f>'Menus déjeuner'!AD10</f>
        <v>Poireaux vinaigrette</v>
      </c>
      <c r="B33" s="40"/>
      <c r="C33" s="40"/>
      <c r="D33" s="40"/>
      <c r="E33" s="40"/>
      <c r="F33" s="40"/>
      <c r="G33" s="40"/>
      <c r="H33" s="40"/>
      <c r="I33" s="40"/>
      <c r="J33" s="40" t="s">
        <v>47</v>
      </c>
      <c r="K33" s="40"/>
      <c r="L33" s="40"/>
      <c r="M33" s="40"/>
      <c r="N33" s="40" t="s">
        <v>47</v>
      </c>
    </row>
    <row r="34" spans="1:14" s="41" customFormat="1" ht="11.5" customHeight="1" x14ac:dyDescent="0.35">
      <c r="A34" s="73" t="str">
        <f>'Menus déjeuner'!AD11</f>
        <v>Betteraves vinaigrette</v>
      </c>
      <c r="B34" s="40"/>
      <c r="C34" s="40"/>
      <c r="D34" s="40"/>
      <c r="E34" s="40"/>
      <c r="F34" s="40"/>
      <c r="G34" s="40"/>
      <c r="H34" s="40"/>
      <c r="I34" s="40"/>
      <c r="J34" s="40" t="s">
        <v>47</v>
      </c>
      <c r="K34" s="40"/>
      <c r="L34" s="40"/>
      <c r="M34" s="40"/>
      <c r="N34" s="40" t="s">
        <v>47</v>
      </c>
    </row>
    <row r="35" spans="1:14" s="41" customFormat="1" ht="11.5" customHeight="1" x14ac:dyDescent="0.35">
      <c r="A35" s="73" t="str">
        <f>'Menus déjeuner'!AD12</f>
        <v>Soupe de chou fleur au cheddar</v>
      </c>
      <c r="B35" s="40" t="s">
        <v>47</v>
      </c>
      <c r="C35" s="40" t="s">
        <v>47</v>
      </c>
      <c r="D35" s="40" t="s">
        <v>47</v>
      </c>
      <c r="E35" s="40"/>
      <c r="F35" s="40"/>
      <c r="G35" s="40"/>
      <c r="H35" s="40"/>
      <c r="I35" s="40"/>
      <c r="J35" s="40"/>
      <c r="K35" s="40"/>
      <c r="L35" s="40" t="s">
        <v>47</v>
      </c>
      <c r="M35" s="40"/>
      <c r="N35" s="40" t="s">
        <v>47</v>
      </c>
    </row>
    <row r="36" spans="1:14" s="41" customFormat="1" ht="11.5" customHeight="1" x14ac:dyDescent="0.35">
      <c r="A36" s="73" t="str">
        <f>'Menus déjeuner'!AD13</f>
        <v>Salade verte</v>
      </c>
      <c r="B36" s="40"/>
      <c r="C36" s="40"/>
      <c r="D36" s="40"/>
      <c r="E36" s="40"/>
      <c r="F36" s="40"/>
      <c r="G36" s="40"/>
      <c r="H36" s="40"/>
      <c r="I36" s="40"/>
      <c r="J36" s="40" t="s">
        <v>47</v>
      </c>
      <c r="K36" s="40"/>
      <c r="L36" s="40"/>
      <c r="M36" s="40"/>
      <c r="N36" s="40" t="s">
        <v>47</v>
      </c>
    </row>
    <row r="37" spans="1:14" s="41" customFormat="1" ht="11.5" customHeight="1" x14ac:dyDescent="0.35">
      <c r="A37" s="73" t="str">
        <f>'Menus déjeuner'!AD14</f>
        <v>Haut de cuisse de poulet à l'ail</v>
      </c>
      <c r="B37" s="40" t="s">
        <v>47</v>
      </c>
      <c r="C37" s="40" t="s">
        <v>47</v>
      </c>
      <c r="D37" s="40" t="s">
        <v>47</v>
      </c>
      <c r="E37" s="40"/>
      <c r="F37" s="40"/>
      <c r="G37" s="40"/>
      <c r="H37" s="40"/>
      <c r="I37" s="40"/>
      <c r="J37" s="40"/>
      <c r="K37" s="40"/>
      <c r="L37" s="40" t="s">
        <v>47</v>
      </c>
      <c r="M37" s="40"/>
      <c r="N37" s="40" t="s">
        <v>47</v>
      </c>
    </row>
    <row r="38" spans="1:14" s="41" customFormat="1" ht="11.5" customHeight="1" x14ac:dyDescent="0.35">
      <c r="A38" s="73" t="str">
        <f>'Menus déjeuner'!AD15</f>
        <v>Œufs durs sauce tomate</v>
      </c>
      <c r="B38" s="40" t="s">
        <v>47</v>
      </c>
      <c r="C38" s="40" t="s">
        <v>47</v>
      </c>
      <c r="D38" s="40" t="s">
        <v>47</v>
      </c>
      <c r="E38" s="40"/>
      <c r="F38" s="40"/>
      <c r="G38" s="40"/>
      <c r="H38" s="40"/>
      <c r="I38" s="40"/>
      <c r="J38" s="40"/>
      <c r="K38" s="40"/>
      <c r="L38" s="40" t="s">
        <v>47</v>
      </c>
      <c r="M38" s="40"/>
      <c r="N38" s="40"/>
    </row>
    <row r="39" spans="1:14" s="41" customFormat="1" ht="11.5" customHeight="1" x14ac:dyDescent="0.35">
      <c r="A39" s="73" t="str">
        <f>'Menus déjeuner'!AD16</f>
        <v>Tortis</v>
      </c>
      <c r="B39" s="40" t="s">
        <v>47</v>
      </c>
      <c r="C39" s="40" t="s">
        <v>47</v>
      </c>
      <c r="D39" s="40" t="s">
        <v>47</v>
      </c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1:14" s="41" customFormat="1" ht="11.5" customHeight="1" x14ac:dyDescent="0.35">
      <c r="A40" s="73" t="str">
        <f>'Menus déjeuner'!AD17</f>
        <v>Endives caramélisées</v>
      </c>
      <c r="B40" s="40"/>
      <c r="C40" s="40" t="s">
        <v>47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4" s="41" customFormat="1" ht="11.5" customHeight="1" x14ac:dyDescent="0.35">
      <c r="A41" s="73" t="str">
        <f>'Menus déjeuner'!AD22</f>
        <v>Ananas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 s="41" customFormat="1" ht="11.5" customHeight="1" x14ac:dyDescent="0.35">
      <c r="A42" s="73" t="str">
        <f>'Menus déjeuner'!AD23</f>
        <v>Salade de fruits frais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 t="s">
        <v>47</v>
      </c>
    </row>
    <row r="43" spans="1:14" s="41" customFormat="1" ht="11.5" customHeight="1" x14ac:dyDescent="0.35">
      <c r="A43" s="73" t="str">
        <f>'Menus déjeuner'!AD24</f>
        <v>Cocktail de fruits au sirop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1:14" s="45" customFormat="1" ht="10" customHeight="1" x14ac:dyDescent="0.35">
      <c r="A44" s="229">
        <f>+A32+1</f>
        <v>46310</v>
      </c>
      <c r="B44" s="229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 s="41" customFormat="1" ht="11.5" customHeight="1" x14ac:dyDescent="0.35">
      <c r="A45" s="73" t="str">
        <f>'Menus déjeuner'!AF10</f>
        <v>Animation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14" s="41" customFormat="1" ht="11.5" customHeight="1" x14ac:dyDescent="0.35">
      <c r="A46" s="73">
        <f>'Menus déjeuner'!AF11</f>
        <v>0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1:14" s="41" customFormat="1" ht="11.5" customHeight="1" x14ac:dyDescent="0.35">
      <c r="A47" s="73">
        <f>'Menus déjeuner'!AF12</f>
        <v>0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  <row r="48" spans="1:14" s="41" customFormat="1" ht="11.5" customHeight="1" x14ac:dyDescent="0.35">
      <c r="A48" s="73" t="str">
        <f>'Menus déjeuner'!AF13</f>
        <v>Salade verte</v>
      </c>
      <c r="B48" s="40"/>
      <c r="C48" s="40"/>
      <c r="D48" s="40"/>
      <c r="E48" s="40"/>
      <c r="F48" s="40"/>
      <c r="G48" s="40"/>
      <c r="H48" s="40"/>
      <c r="I48" s="40"/>
      <c r="J48" s="40" t="s">
        <v>47</v>
      </c>
      <c r="K48" s="40"/>
      <c r="L48" s="40"/>
      <c r="M48" s="40"/>
      <c r="N48" s="40" t="s">
        <v>47</v>
      </c>
    </row>
    <row r="49" spans="1:14" s="41" customFormat="1" ht="11.5" customHeight="1" x14ac:dyDescent="0.35">
      <c r="A49" s="73" t="str">
        <f>'Menus déjeuner'!AF14</f>
        <v>porc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</row>
    <row r="50" spans="1:14" s="41" customFormat="1" ht="11.5" customHeight="1" x14ac:dyDescent="0.35">
      <c r="A50" s="73">
        <f>'Menus déjeuner'!AF15</f>
        <v>0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1:14" s="41" customFormat="1" ht="11.5" customHeight="1" x14ac:dyDescent="0.35">
      <c r="A51" s="73" t="str">
        <f>'Menus déjeuner'!AF16</f>
        <v>légumes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spans="1:14" s="41" customFormat="1" ht="11.5" customHeight="1" x14ac:dyDescent="0.35">
      <c r="A52" s="73" t="str">
        <f>'Menus déjeuner'!AF17</f>
        <v>féculents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1:14" s="41" customFormat="1" ht="11.5" customHeight="1" x14ac:dyDescent="0.35">
      <c r="A53" s="73" t="str">
        <f>'Menus déjeuner'!AF22</f>
        <v>pâtisserie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s="41" customFormat="1" ht="11.5" customHeight="1" x14ac:dyDescent="0.35">
      <c r="A54" s="73">
        <f>'Menus déjeuner'!AF23</f>
        <v>0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s="41" customFormat="1" ht="11.5" customHeight="1" x14ac:dyDescent="0.35">
      <c r="A55" s="73">
        <f>'Menus déjeuner'!AF24</f>
        <v>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</row>
    <row r="56" spans="1:14" s="45" customFormat="1" ht="10" customHeight="1" x14ac:dyDescent="0.35">
      <c r="A56" s="229">
        <f>+A44+1</f>
        <v>46311</v>
      </c>
      <c r="B56" s="229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1:14" s="41" customFormat="1" ht="11.5" customHeight="1" x14ac:dyDescent="0.35">
      <c r="A57" s="73" t="str">
        <f>'Menus déjeuner'!AH10</f>
        <v>Pain perdu salé au jambon</v>
      </c>
      <c r="B57" s="40" t="s">
        <v>47</v>
      </c>
      <c r="C57" s="40" t="s">
        <v>47</v>
      </c>
      <c r="D57" s="40" t="s">
        <v>47</v>
      </c>
      <c r="E57" s="40"/>
      <c r="F57" s="40" t="s">
        <v>47</v>
      </c>
      <c r="G57" s="40"/>
      <c r="H57" s="40"/>
      <c r="I57" s="40"/>
      <c r="J57" s="40"/>
      <c r="K57" s="40"/>
      <c r="L57" s="40" t="s">
        <v>47</v>
      </c>
      <c r="M57" s="40"/>
      <c r="N57" s="40"/>
    </row>
    <row r="58" spans="1:14" s="41" customFormat="1" ht="11.5" customHeight="1" x14ac:dyDescent="0.35">
      <c r="A58" s="73" t="str">
        <f>'Menus déjeuner'!AH11</f>
        <v>Cake légumes et fromage</v>
      </c>
      <c r="B58" s="40" t="s">
        <v>47</v>
      </c>
      <c r="C58" s="40" t="s">
        <v>47</v>
      </c>
      <c r="D58" s="40" t="s">
        <v>47</v>
      </c>
      <c r="E58" s="40"/>
      <c r="F58" s="40"/>
      <c r="G58" s="40"/>
      <c r="H58" s="40"/>
      <c r="I58" s="40"/>
      <c r="J58" s="40"/>
      <c r="K58" s="40"/>
      <c r="L58" s="40"/>
      <c r="M58" s="40"/>
      <c r="N58" s="40"/>
    </row>
    <row r="59" spans="1:14" s="41" customFormat="1" ht="11.5" customHeight="1" x14ac:dyDescent="0.35">
      <c r="A59" s="73" t="str">
        <f>'Menus déjeuner'!AH12</f>
        <v>Quiche au thon</v>
      </c>
      <c r="B59" s="40" t="s">
        <v>47</v>
      </c>
      <c r="C59" s="40" t="s">
        <v>47</v>
      </c>
      <c r="D59" s="40" t="s">
        <v>47</v>
      </c>
      <c r="E59" s="40" t="s">
        <v>47</v>
      </c>
      <c r="F59" s="40"/>
      <c r="G59" s="40"/>
      <c r="H59" s="40"/>
      <c r="I59" s="40"/>
      <c r="J59" s="40"/>
      <c r="K59" s="40"/>
      <c r="L59" s="40"/>
      <c r="M59" s="40"/>
      <c r="N59" s="40"/>
    </row>
    <row r="60" spans="1:14" s="41" customFormat="1" ht="11.5" customHeight="1" x14ac:dyDescent="0.35">
      <c r="A60" s="73" t="str">
        <f>'Menus déjeuner'!AH13</f>
        <v>Salade verte</v>
      </c>
      <c r="B60" s="40"/>
      <c r="C60" s="40"/>
      <c r="D60" s="40"/>
      <c r="E60" s="40"/>
      <c r="F60" s="40"/>
      <c r="G60" s="40"/>
      <c r="H60" s="40"/>
      <c r="I60" s="40"/>
      <c r="J60" s="40" t="s">
        <v>47</v>
      </c>
      <c r="K60" s="40"/>
      <c r="L60" s="40"/>
      <c r="M60" s="40"/>
      <c r="N60" s="40" t="s">
        <v>47</v>
      </c>
    </row>
    <row r="61" spans="1:14" s="41" customFormat="1" ht="11.5" customHeight="1" x14ac:dyDescent="0.35">
      <c r="A61" s="73" t="str">
        <f>'Menus déjeuner'!AH14</f>
        <v>Sauté de bœuf à la tomate</v>
      </c>
      <c r="B61" s="40" t="s">
        <v>47</v>
      </c>
      <c r="C61" s="40" t="s">
        <v>47</v>
      </c>
      <c r="D61" s="40" t="s">
        <v>47</v>
      </c>
      <c r="E61" s="40"/>
      <c r="F61" s="40"/>
      <c r="G61" s="40"/>
      <c r="H61" s="40"/>
      <c r="I61" s="40"/>
      <c r="J61" s="40"/>
      <c r="K61" s="40"/>
      <c r="L61" s="40" t="s">
        <v>47</v>
      </c>
      <c r="M61" s="40"/>
      <c r="N61" s="40" t="s">
        <v>47</v>
      </c>
    </row>
    <row r="62" spans="1:14" s="41" customFormat="1" ht="11.5" customHeight="1" x14ac:dyDescent="0.35">
      <c r="A62" s="73" t="str">
        <f>'Menus déjeuner'!AH15</f>
        <v>Tajine de poisson</v>
      </c>
      <c r="B62" s="40" t="s">
        <v>47</v>
      </c>
      <c r="C62" s="40" t="s">
        <v>47</v>
      </c>
      <c r="D62" s="40" t="s">
        <v>47</v>
      </c>
      <c r="E62" s="40" t="s">
        <v>47</v>
      </c>
      <c r="F62" s="40"/>
      <c r="G62" s="40"/>
      <c r="H62" s="40"/>
      <c r="I62" s="40"/>
      <c r="J62" s="40" t="s">
        <v>47</v>
      </c>
      <c r="K62" s="40"/>
      <c r="L62" s="40" t="s">
        <v>47</v>
      </c>
      <c r="M62" s="40"/>
      <c r="N62" s="40" t="s">
        <v>47</v>
      </c>
    </row>
    <row r="63" spans="1:14" s="41" customFormat="1" ht="11.5" customHeight="1" x14ac:dyDescent="0.35">
      <c r="A63" s="247" t="str">
        <f>'Menus déjeuner'!AH16</f>
        <v>Haricots rouges à la cubaine (oignon, paprika, vinaigre balsamique, poivrons, cumin, ail)</v>
      </c>
      <c r="B63" s="40"/>
      <c r="C63" s="40" t="s">
        <v>47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 t="s">
        <v>47</v>
      </c>
    </row>
    <row r="64" spans="1:14" s="41" customFormat="1" ht="11.5" customHeight="1" x14ac:dyDescent="0.35">
      <c r="A64" s="73" t="str">
        <f>'Menus déjeuner'!AH17</f>
        <v>Carottes braisées</v>
      </c>
      <c r="B64" s="40"/>
      <c r="C64" s="40" t="s">
        <v>47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 t="s">
        <v>47</v>
      </c>
    </row>
    <row r="65" spans="1:14" s="41" customFormat="1" ht="11.5" customHeight="1" x14ac:dyDescent="0.35">
      <c r="A65" s="73" t="str">
        <f>'Menus déjeuner'!AH22</f>
        <v>Salade de fruits frais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 t="s">
        <v>47</v>
      </c>
    </row>
    <row r="66" spans="1:14" s="41" customFormat="1" ht="11.5" customHeight="1" x14ac:dyDescent="0.35">
      <c r="A66" s="73" t="str">
        <f>'Menus déjeuner'!AH23</f>
        <v>Salade d'oranges à la fleur d'oranger</v>
      </c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</row>
    <row r="67" spans="1:14" s="41" customFormat="1" ht="11.5" customHeight="1" x14ac:dyDescent="0.35">
      <c r="A67" s="73" t="str">
        <f>'Menus déjeuner'!AH24</f>
        <v>Compote sans sucre ajouté ARA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</sheetData>
  <mergeCells count="6">
    <mergeCell ref="A56:B56"/>
    <mergeCell ref="A1:N1"/>
    <mergeCell ref="A8:B8"/>
    <mergeCell ref="A20:B20"/>
    <mergeCell ref="A32:B32"/>
    <mergeCell ref="A44:B44"/>
  </mergeCells>
  <printOptions horizontalCentered="1" verticalCentered="1"/>
  <pageMargins left="3.937007874015748E-2" right="3.937007874015748E-2" top="0" bottom="0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07FEF-F39A-4093-9D10-D437C4FA6F9C}">
  <sheetPr>
    <pageSetUpPr fitToPage="1"/>
  </sheetPr>
  <dimension ref="A1:N67"/>
  <sheetViews>
    <sheetView showZeros="0" zoomScale="140" zoomScaleNormal="140" workbookViewId="0">
      <pane xSplit="1" ySplit="2" topLeftCell="B3" activePane="bottomRight" state="frozen"/>
      <selection activeCell="R52" sqref="R52"/>
      <selection pane="topRight" activeCell="R52" sqref="R52"/>
      <selection pane="bottomLeft" activeCell="R52" sqref="R52"/>
      <selection pane="bottomRight" activeCell="R52" sqref="R52"/>
    </sheetView>
  </sheetViews>
  <sheetFormatPr baseColWidth="10" defaultColWidth="11.23046875" defaultRowHeight="13" x14ac:dyDescent="0.35"/>
  <cols>
    <col min="1" max="1" width="23.765625" style="36" customWidth="1"/>
    <col min="2" max="14" width="4.53515625" style="36" customWidth="1"/>
    <col min="15" max="16384" width="11.23046875" style="36"/>
  </cols>
  <sheetData>
    <row r="1" spans="1:14" ht="17.149999999999999" customHeight="1" x14ac:dyDescent="0.35">
      <c r="A1" s="230" t="s">
        <v>32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</row>
    <row r="2" spans="1:14" s="39" customFormat="1" ht="63.25" customHeight="1" x14ac:dyDescent="0.35">
      <c r="A2" s="37"/>
      <c r="B2" s="38" t="s">
        <v>33</v>
      </c>
      <c r="C2" s="38" t="s">
        <v>34</v>
      </c>
      <c r="D2" s="38" t="s">
        <v>35</v>
      </c>
      <c r="E2" s="38" t="s">
        <v>36</v>
      </c>
      <c r="F2" s="38" t="s">
        <v>37</v>
      </c>
      <c r="G2" s="38" t="s">
        <v>38</v>
      </c>
      <c r="H2" s="38" t="s">
        <v>39</v>
      </c>
      <c r="I2" s="38" t="s">
        <v>40</v>
      </c>
      <c r="J2" s="38" t="s">
        <v>41</v>
      </c>
      <c r="K2" s="38" t="s">
        <v>42</v>
      </c>
      <c r="L2" s="38" t="s">
        <v>43</v>
      </c>
      <c r="M2" s="38" t="s">
        <v>44</v>
      </c>
      <c r="N2" s="38" t="s">
        <v>45</v>
      </c>
    </row>
    <row r="3" spans="1:14" s="41" customFormat="1" ht="11.5" customHeight="1" x14ac:dyDescent="0.35">
      <c r="A3" s="40" t="s">
        <v>46</v>
      </c>
      <c r="B3" s="40"/>
      <c r="C3" s="40"/>
      <c r="D3" s="40"/>
      <c r="E3" s="40"/>
      <c r="F3" s="40"/>
      <c r="G3" s="40"/>
      <c r="H3" s="40"/>
      <c r="I3" s="40"/>
      <c r="J3" s="40" t="s">
        <v>47</v>
      </c>
      <c r="K3" s="40"/>
      <c r="L3" s="40"/>
      <c r="M3" s="40"/>
      <c r="N3" s="40" t="s">
        <v>47</v>
      </c>
    </row>
    <row r="4" spans="1:14" s="41" customFormat="1" ht="11.5" customHeight="1" x14ac:dyDescent="0.35">
      <c r="A4" s="40" t="s">
        <v>48</v>
      </c>
      <c r="B4" s="40" t="s">
        <v>47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s="41" customFormat="1" ht="11.5" customHeight="1" x14ac:dyDescent="0.35">
      <c r="A5" s="40" t="s">
        <v>171</v>
      </c>
      <c r="B5" s="40"/>
      <c r="C5" s="40" t="s">
        <v>47</v>
      </c>
      <c r="D5" s="40" t="s">
        <v>47</v>
      </c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s="41" customFormat="1" ht="11.5" customHeight="1" x14ac:dyDescent="0.35">
      <c r="A6" s="40" t="s">
        <v>172</v>
      </c>
      <c r="B6" s="40"/>
      <c r="C6" s="40" t="s">
        <v>47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s="41" customFormat="1" ht="11.5" customHeight="1" x14ac:dyDescent="0.35">
      <c r="A7" s="148" t="s">
        <v>82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4" s="45" customFormat="1" ht="10" customHeight="1" x14ac:dyDescent="0.35">
      <c r="A8" s="229">
        <f>'Menus déjeuner'!$AP$3</f>
        <v>46314</v>
      </c>
      <c r="B8" s="22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14" s="41" customFormat="1" ht="11.5" customHeight="1" x14ac:dyDescent="0.35">
      <c r="A9" s="73">
        <f>'Menus déjeuner'!AL10</f>
        <v>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41" customFormat="1" ht="11.5" customHeight="1" x14ac:dyDescent="0.35">
      <c r="A10" s="73">
        <f>'Menus déjeuner'!AL11</f>
        <v>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  <row r="11" spans="1:14" s="41" customFormat="1" ht="11.5" customHeight="1" x14ac:dyDescent="0.35">
      <c r="A11" s="73">
        <f>'Menus déjeuner'!AL12</f>
        <v>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</row>
    <row r="12" spans="1:14" s="41" customFormat="1" ht="11.5" customHeight="1" x14ac:dyDescent="0.35">
      <c r="A12" s="73">
        <f>'Menus déjeuner'!AL13</f>
        <v>0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spans="1:14" s="41" customFormat="1" ht="11.5" customHeight="1" x14ac:dyDescent="0.35">
      <c r="A13" s="73">
        <f>'Menus déjeuner'!AL14</f>
        <v>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s="41" customFormat="1" ht="11.5" customHeight="1" x14ac:dyDescent="0.35">
      <c r="A14" s="73">
        <f>'Menus déjeuner'!AL15</f>
        <v>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s="41" customFormat="1" ht="11.5" customHeight="1" x14ac:dyDescent="0.35">
      <c r="A15" s="73">
        <f>'Menus déjeuner'!AL16</f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s="41" customFormat="1" ht="11.5" customHeight="1" x14ac:dyDescent="0.35">
      <c r="A16" s="73">
        <f>'Menus déjeuner'!AL17</f>
        <v>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s="41" customFormat="1" ht="11.5" customHeight="1" x14ac:dyDescent="0.35">
      <c r="A17" s="73">
        <f>'Menus déjeuner'!AL22</f>
        <v>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s="41" customFormat="1" ht="11.5" customHeight="1" x14ac:dyDescent="0.35">
      <c r="A18" s="73">
        <f>'Menus déjeuner'!AL23</f>
        <v>0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</row>
    <row r="19" spans="1:14" s="41" customFormat="1" ht="11.5" customHeight="1" x14ac:dyDescent="0.35">
      <c r="A19" s="73">
        <f>'Menus déjeuner'!AL24</f>
        <v>0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4" s="45" customFormat="1" ht="10" customHeight="1" x14ac:dyDescent="0.35">
      <c r="A20" s="229">
        <f>+A8+1</f>
        <v>46315</v>
      </c>
      <c r="B20" s="229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 s="41" customFormat="1" ht="11.5" customHeight="1" x14ac:dyDescent="0.35">
      <c r="A21" s="73">
        <f>'Menus déjeuner'!AN10</f>
        <v>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</row>
    <row r="22" spans="1:14" s="41" customFormat="1" ht="11.5" customHeight="1" x14ac:dyDescent="0.35">
      <c r="A22" s="73">
        <f>'Menus déjeuner'!AN11</f>
        <v>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</row>
    <row r="23" spans="1:14" s="41" customFormat="1" ht="11.5" customHeight="1" x14ac:dyDescent="0.35">
      <c r="A23" s="73">
        <f>'Menus déjeuner'!AN12</f>
        <v>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</row>
    <row r="24" spans="1:14" s="41" customFormat="1" ht="11.5" customHeight="1" x14ac:dyDescent="0.35">
      <c r="A24" s="73">
        <f>'Menus déjeuner'!AN13</f>
        <v>0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1:14" s="41" customFormat="1" ht="11.5" customHeight="1" x14ac:dyDescent="0.35">
      <c r="A25" s="73">
        <f>'Menus déjeuner'!AN14</f>
        <v>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s="41" customFormat="1" ht="11.5" customHeight="1" x14ac:dyDescent="0.35">
      <c r="A26" s="73">
        <f>'Menus déjeuner'!AN15</f>
        <v>0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1:14" s="41" customFormat="1" ht="11.5" customHeight="1" x14ac:dyDescent="0.35">
      <c r="A27" s="73">
        <f>'Menus déjeuner'!AN16</f>
        <v>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s="41" customFormat="1" ht="11.5" customHeight="1" x14ac:dyDescent="0.35">
      <c r="A28" s="73">
        <f>'Menus déjeuner'!AN17</f>
        <v>0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4" s="41" customFormat="1" ht="11.5" customHeight="1" x14ac:dyDescent="0.35">
      <c r="A29" s="73">
        <f>'Menus déjeuner'!AN22</f>
        <v>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4" s="41" customFormat="1" ht="11.5" customHeight="1" x14ac:dyDescent="0.35">
      <c r="A30" s="73">
        <f>'Menus déjeuner'!AN23</f>
        <v>0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4" s="41" customFormat="1" ht="11.5" customHeight="1" x14ac:dyDescent="0.35">
      <c r="A31" s="73">
        <f>'Menus déjeuner'!AN24</f>
        <v>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4" s="45" customFormat="1" ht="10" customHeight="1" x14ac:dyDescent="0.35">
      <c r="A32" s="229">
        <f>+A20+1</f>
        <v>46316</v>
      </c>
      <c r="B32" s="229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1:14" s="41" customFormat="1" ht="11.5" customHeight="1" x14ac:dyDescent="0.35">
      <c r="A33" s="73">
        <f>'Menus déjeuner'!AP10</f>
        <v>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41" customFormat="1" ht="11.5" customHeight="1" x14ac:dyDescent="0.35">
      <c r="A34" s="73">
        <f>'Menus déjeuner'!AP11</f>
        <v>0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1:14" s="41" customFormat="1" ht="11.5" customHeight="1" x14ac:dyDescent="0.35">
      <c r="A35" s="73">
        <f>'Menus déjeuner'!AP12</f>
        <v>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1:14" s="41" customFormat="1" ht="11.5" customHeight="1" x14ac:dyDescent="0.35">
      <c r="A36" s="73">
        <f>'Menus déjeuner'!AP13</f>
        <v>0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1:14" s="41" customFormat="1" ht="11.5" customHeight="1" x14ac:dyDescent="0.35">
      <c r="A37" s="73">
        <f>'Menus déjeuner'!AP14</f>
        <v>0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14" s="41" customFormat="1" ht="11.5" customHeight="1" x14ac:dyDescent="0.35">
      <c r="A38" s="73">
        <f>'Menus déjeuner'!AP15</f>
        <v>0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14" s="41" customFormat="1" ht="11.5" customHeight="1" x14ac:dyDescent="0.35">
      <c r="A39" s="73">
        <f>'Menus déjeuner'!AP16</f>
        <v>0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1:14" s="41" customFormat="1" ht="11.5" customHeight="1" x14ac:dyDescent="0.35">
      <c r="A40" s="73">
        <f>'Menus déjeuner'!AP17</f>
        <v>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4" s="41" customFormat="1" ht="11.5" customHeight="1" x14ac:dyDescent="0.35">
      <c r="A41" s="73">
        <f>'Menus déjeuner'!AP22</f>
        <v>0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 s="41" customFormat="1" ht="11.5" customHeight="1" x14ac:dyDescent="0.35">
      <c r="A42" s="73">
        <f>'Menus déjeuner'!AP23</f>
        <v>0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1:14" s="41" customFormat="1" ht="11.5" customHeight="1" x14ac:dyDescent="0.35">
      <c r="A43" s="73">
        <f>'Menus déjeuner'!AP24</f>
        <v>0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1:14" s="45" customFormat="1" ht="10" customHeight="1" x14ac:dyDescent="0.35">
      <c r="A44" s="229">
        <f>+A32+1</f>
        <v>46317</v>
      </c>
      <c r="B44" s="229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 s="41" customFormat="1" ht="11.5" customHeight="1" x14ac:dyDescent="0.35">
      <c r="A45" s="73">
        <f>'Menus déjeuner'!AR10</f>
        <v>0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14" s="41" customFormat="1" ht="11.5" customHeight="1" x14ac:dyDescent="0.35">
      <c r="A46" s="73">
        <f>'Menus déjeuner'!AR11</f>
        <v>0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1:14" s="41" customFormat="1" ht="11.5" customHeight="1" x14ac:dyDescent="0.35">
      <c r="A47" s="73">
        <f>'Menus déjeuner'!AR12</f>
        <v>0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  <row r="48" spans="1:14" s="41" customFormat="1" ht="11.5" customHeight="1" x14ac:dyDescent="0.35">
      <c r="A48" s="73">
        <f>'Menus déjeuner'!AR13</f>
        <v>0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1:14" s="41" customFormat="1" ht="11.5" customHeight="1" x14ac:dyDescent="0.35">
      <c r="A49" s="73">
        <f>'Menus déjeuner'!AR14</f>
        <v>0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</row>
    <row r="50" spans="1:14" s="41" customFormat="1" ht="11.5" customHeight="1" x14ac:dyDescent="0.35">
      <c r="A50" s="73">
        <f>'Menus déjeuner'!AR15</f>
        <v>0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1:14" s="41" customFormat="1" ht="11.5" customHeight="1" x14ac:dyDescent="0.35">
      <c r="A51" s="73">
        <f>'Menus déjeuner'!AR16</f>
        <v>0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spans="1:14" s="41" customFormat="1" ht="11.5" customHeight="1" x14ac:dyDescent="0.35">
      <c r="A52" s="73">
        <f>'Menus déjeuner'!AR17</f>
        <v>0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1:14" s="41" customFormat="1" ht="11.5" customHeight="1" x14ac:dyDescent="0.35">
      <c r="A53" s="73">
        <f>'Menus déjeuner'!AR22</f>
        <v>0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s="41" customFormat="1" ht="11.5" customHeight="1" x14ac:dyDescent="0.35">
      <c r="A54" s="73">
        <f>'Menus déjeuner'!AR23</f>
        <v>0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s="41" customFormat="1" ht="11.5" customHeight="1" x14ac:dyDescent="0.35">
      <c r="A55" s="73">
        <f>'Menus déjeuner'!AR24</f>
        <v>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</row>
    <row r="56" spans="1:14" s="45" customFormat="1" ht="10" customHeight="1" x14ac:dyDescent="0.35">
      <c r="A56" s="229">
        <f>+A44+1</f>
        <v>46318</v>
      </c>
      <c r="B56" s="229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1:14" s="41" customFormat="1" ht="11.5" customHeight="1" x14ac:dyDescent="0.35">
      <c r="A57" s="73">
        <f>'Menus déjeuner'!AT10</f>
        <v>0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</row>
    <row r="58" spans="1:14" s="41" customFormat="1" ht="11.5" customHeight="1" x14ac:dyDescent="0.35">
      <c r="A58" s="73">
        <f>'Menus déjeuner'!AT11</f>
        <v>0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</row>
    <row r="59" spans="1:14" s="41" customFormat="1" ht="11.5" customHeight="1" x14ac:dyDescent="0.35">
      <c r="A59" s="73">
        <f>'Menus déjeuner'!AT12</f>
        <v>0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  <row r="60" spans="1:14" s="41" customFormat="1" ht="11.5" customHeight="1" x14ac:dyDescent="0.35">
      <c r="A60" s="73">
        <f>'Menus déjeuner'!AT13</f>
        <v>0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</row>
    <row r="61" spans="1:14" s="41" customFormat="1" ht="11.5" customHeight="1" x14ac:dyDescent="0.35">
      <c r="A61" s="73">
        <f>'Menus déjeuner'!AT14</f>
        <v>0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</row>
    <row r="62" spans="1:14" s="41" customFormat="1" ht="11.5" customHeight="1" x14ac:dyDescent="0.35">
      <c r="A62" s="73">
        <f>'Menus déjeuner'!AT15</f>
        <v>0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</row>
    <row r="63" spans="1:14" s="41" customFormat="1" ht="11.5" customHeight="1" x14ac:dyDescent="0.35">
      <c r="A63" s="73">
        <f>'Menus déjeuner'!AT16</f>
        <v>0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</row>
    <row r="64" spans="1:14" s="41" customFormat="1" ht="11.5" customHeight="1" x14ac:dyDescent="0.35">
      <c r="A64" s="73">
        <f>'Menus déjeuner'!AT17</f>
        <v>0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</row>
    <row r="65" spans="1:14" s="41" customFormat="1" ht="11.5" customHeight="1" x14ac:dyDescent="0.35">
      <c r="A65" s="73">
        <f>'Menus déjeuner'!AT22</f>
        <v>0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</row>
    <row r="66" spans="1:14" s="41" customFormat="1" ht="11.5" customHeight="1" x14ac:dyDescent="0.35">
      <c r="A66" s="73">
        <f>'Menus déjeuner'!AT23</f>
        <v>0</v>
      </c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</row>
    <row r="67" spans="1:14" s="41" customFormat="1" ht="11.5" customHeight="1" x14ac:dyDescent="0.35">
      <c r="A67" s="73">
        <f>'Menus déjeuner'!AT24</f>
        <v>0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</sheetData>
  <mergeCells count="6">
    <mergeCell ref="A56:B56"/>
    <mergeCell ref="A1:N1"/>
    <mergeCell ref="A8:B8"/>
    <mergeCell ref="A20:B20"/>
    <mergeCell ref="A32:B32"/>
    <mergeCell ref="A44:B44"/>
  </mergeCells>
  <printOptions horizontalCentered="1" verticalCentered="1"/>
  <pageMargins left="3.937007874015748E-2" right="3.937007874015748E-2" top="0" bottom="0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3:Y50"/>
  <sheetViews>
    <sheetView showZeros="0" view="pageBreakPreview" topLeftCell="A6" zoomScale="60" workbookViewId="0">
      <selection activeCell="K52" sqref="K52"/>
    </sheetView>
  </sheetViews>
  <sheetFormatPr baseColWidth="10" defaultColWidth="11.69140625" defaultRowHeight="15.5" x14ac:dyDescent="0.35"/>
  <cols>
    <col min="1" max="2" width="18.765625" style="3" customWidth="1"/>
    <col min="3" max="3" width="11.69140625" style="3"/>
    <col min="4" max="4" width="11.69140625" style="3" customWidth="1"/>
    <col min="5" max="5" width="11.69140625" style="3"/>
    <col min="6" max="7" width="18.765625" style="3" customWidth="1"/>
    <col min="8" max="8" width="11.69140625" style="3"/>
    <col min="9" max="9" width="11.69140625" style="3" customWidth="1"/>
    <col min="10" max="10" width="11.69140625" style="3"/>
    <col min="11" max="12" width="18.765625" style="3" customWidth="1"/>
    <col min="13" max="13" width="11.69140625" style="3"/>
    <col min="14" max="14" width="11.69140625" style="3" customWidth="1"/>
    <col min="15" max="15" width="11.69140625" style="3"/>
    <col min="16" max="17" width="18.765625" style="3" customWidth="1"/>
    <col min="18" max="18" width="11.69140625" style="3"/>
    <col min="19" max="19" width="11.69140625" style="3" customWidth="1"/>
    <col min="20" max="20" width="11.69140625" style="3"/>
    <col min="21" max="22" width="18.765625" style="3" customWidth="1"/>
    <col min="23" max="23" width="11.69140625" style="3"/>
    <col min="24" max="24" width="11.69140625" style="3" customWidth="1"/>
    <col min="25" max="16384" width="11.69140625" style="3"/>
  </cols>
  <sheetData>
    <row r="3" spans="1:25" ht="21.4" customHeight="1" x14ac:dyDescent="0.4">
      <c r="C3" s="241">
        <f>'Menus déjeuner'!F3</f>
        <v>46293</v>
      </c>
      <c r="D3" s="241"/>
      <c r="E3" s="241"/>
      <c r="H3" s="241">
        <f>C3+1</f>
        <v>46294</v>
      </c>
      <c r="I3" s="241"/>
      <c r="J3" s="241"/>
      <c r="M3" s="241">
        <f>H3+1</f>
        <v>46295</v>
      </c>
      <c r="N3" s="241"/>
      <c r="O3" s="241"/>
      <c r="R3" s="241">
        <f>C3+3</f>
        <v>46296</v>
      </c>
      <c r="S3" s="241"/>
      <c r="T3" s="241"/>
      <c r="W3" s="241">
        <f>C3+4</f>
        <v>46297</v>
      </c>
      <c r="X3" s="241"/>
      <c r="Y3" s="241"/>
    </row>
    <row r="4" spans="1:25" ht="15" customHeight="1" x14ac:dyDescent="0.35">
      <c r="C4" s="242" t="s">
        <v>49</v>
      </c>
      <c r="D4" s="242"/>
      <c r="E4" s="242"/>
      <c r="H4" s="242" t="s">
        <v>49</v>
      </c>
      <c r="I4" s="242"/>
      <c r="J4" s="242"/>
      <c r="M4" s="242" t="s">
        <v>49</v>
      </c>
      <c r="N4" s="242"/>
      <c r="O4" s="242"/>
      <c r="R4" s="242" t="s">
        <v>49</v>
      </c>
      <c r="S4" s="242"/>
      <c r="T4" s="242"/>
      <c r="W4" s="242" t="s">
        <v>49</v>
      </c>
      <c r="X4" s="242"/>
      <c r="Y4" s="242"/>
    </row>
    <row r="5" spans="1:25" ht="15.75" customHeight="1" thickBot="1" x14ac:dyDescent="0.4">
      <c r="C5" s="243"/>
      <c r="D5" s="243"/>
      <c r="E5" s="243"/>
      <c r="H5" s="243"/>
      <c r="I5" s="243"/>
      <c r="J5" s="243"/>
      <c r="M5" s="243"/>
      <c r="N5" s="243"/>
      <c r="O5" s="243"/>
      <c r="R5" s="243"/>
      <c r="S5" s="243"/>
      <c r="T5" s="243"/>
      <c r="W5" s="243"/>
      <c r="X5" s="243"/>
      <c r="Y5" s="243"/>
    </row>
    <row r="6" spans="1:25" x14ac:dyDescent="0.35">
      <c r="A6" s="244" t="s">
        <v>27</v>
      </c>
      <c r="B6" s="244"/>
      <c r="C6" s="244"/>
      <c r="D6" s="244"/>
      <c r="E6" s="244"/>
      <c r="F6" s="244" t="s">
        <v>27</v>
      </c>
      <c r="G6" s="244"/>
      <c r="H6" s="244"/>
      <c r="I6" s="244"/>
      <c r="J6" s="244"/>
      <c r="K6" s="244" t="s">
        <v>27</v>
      </c>
      <c r="L6" s="244"/>
      <c r="M6" s="244"/>
      <c r="N6" s="244"/>
      <c r="O6" s="244"/>
      <c r="P6" s="244" t="s">
        <v>27</v>
      </c>
      <c r="Q6" s="244"/>
      <c r="R6" s="244"/>
      <c r="S6" s="244"/>
      <c r="T6" s="244"/>
      <c r="U6" s="244" t="s">
        <v>27</v>
      </c>
      <c r="V6" s="244"/>
      <c r="W6" s="244"/>
      <c r="X6" s="244"/>
      <c r="Y6" s="244"/>
    </row>
    <row r="7" spans="1:25" x14ac:dyDescent="0.35">
      <c r="A7" s="245"/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</row>
    <row r="12" spans="1:25" ht="16.149999999999999" customHeight="1" x14ac:dyDescent="0.35">
      <c r="A12" s="3">
        <v>0</v>
      </c>
      <c r="F12" s="3">
        <v>0</v>
      </c>
      <c r="K12" s="3">
        <v>0</v>
      </c>
      <c r="P12" s="3">
        <v>0</v>
      </c>
      <c r="U12" s="3">
        <v>0</v>
      </c>
    </row>
    <row r="13" spans="1:25" ht="16.149999999999999" customHeight="1" x14ac:dyDescent="0.35">
      <c r="A13" s="3" t="str">
        <f>'Menus déjeuner'!B10</f>
        <v>Courgettes râpées</v>
      </c>
      <c r="C13" s="12"/>
      <c r="D13" s="13"/>
      <c r="E13" s="14"/>
      <c r="F13" s="3" t="str">
        <f>'Menus déjeuner'!D10</f>
        <v>Tarte à la tomate</v>
      </c>
      <c r="H13" s="12"/>
      <c r="I13" s="13"/>
      <c r="J13" s="14"/>
      <c r="K13" s="3" t="str">
        <f>'Menus déjeuner'!F10</f>
        <v xml:space="preserve">Mousse de betteraves </v>
      </c>
      <c r="M13" s="12"/>
      <c r="N13" s="13"/>
      <c r="O13" s="14"/>
      <c r="P13" s="3" t="str">
        <f>'Menus déjeuner'!H10</f>
        <v>Radis</v>
      </c>
      <c r="R13" s="12"/>
      <c r="S13" s="13"/>
      <c r="T13" s="14"/>
      <c r="U13" s="3" t="str">
        <f>'Menus déjeuner'!J10</f>
        <v>Velouté de légumes à la crème</v>
      </c>
      <c r="W13" s="12"/>
      <c r="X13" s="13"/>
      <c r="Y13" s="14"/>
    </row>
    <row r="14" spans="1:25" ht="16.149999999999999" customHeight="1" x14ac:dyDescent="0.35">
      <c r="A14" s="3" t="str">
        <f>'Menus déjeuner'!B11</f>
        <v>Endives aux noix</v>
      </c>
      <c r="C14" s="15"/>
      <c r="E14" s="16"/>
      <c r="F14" s="3" t="str">
        <f>'Menus déjeuner'!D11</f>
        <v>Bruschetta</v>
      </c>
      <c r="H14" s="15"/>
      <c r="J14" s="16"/>
      <c r="K14" s="3" t="str">
        <f>'Menus déjeuner'!F11</f>
        <v>Salade de haricots beurre au chorizo</v>
      </c>
      <c r="M14" s="15"/>
      <c r="O14" s="16"/>
      <c r="P14" s="3" t="str">
        <f>'Menus déjeuner'!H11</f>
        <v>Dernière tomate basilic</v>
      </c>
      <c r="R14" s="15"/>
      <c r="T14" s="16"/>
      <c r="U14" s="3" t="str">
        <f>'Menus déjeuner'!J11</f>
        <v>Courgettes mimosa</v>
      </c>
      <c r="W14" s="15"/>
      <c r="Y14" s="16"/>
    </row>
    <row r="15" spans="1:25" ht="16.149999999999999" customHeight="1" x14ac:dyDescent="0.35">
      <c r="A15" s="3" t="str">
        <f>'Menus déjeuner'!B12</f>
        <v>Taboulé de chou fleur</v>
      </c>
      <c r="C15" s="15"/>
      <c r="E15" s="16"/>
      <c r="F15" s="3" t="str">
        <f>'Menus déjeuner'!D12</f>
        <v>Cake olive emmental</v>
      </c>
      <c r="H15" s="15"/>
      <c r="J15" s="16"/>
      <c r="K15" s="3" t="str">
        <f>'Menus déjeuner'!F12</f>
        <v>Macédoine mayonnaise curry</v>
      </c>
      <c r="M15" s="15"/>
      <c r="O15" s="16"/>
      <c r="P15" s="3" t="str">
        <f>'Menus déjeuner'!H12</f>
        <v>Concombre au fromage blanc</v>
      </c>
      <c r="R15" s="15"/>
      <c r="T15" s="16"/>
      <c r="U15" s="3" t="str">
        <f>'Menus déjeuner'!J12</f>
        <v>Salade de petits pois, féta et zeste de citron</v>
      </c>
      <c r="W15" s="15"/>
      <c r="Y15" s="16"/>
    </row>
    <row r="16" spans="1:25" ht="16.149999999999999" customHeight="1" x14ac:dyDescent="0.35">
      <c r="A16" s="3" t="str">
        <f>'Menus déjeuner'!B13</f>
        <v>Salade verte</v>
      </c>
      <c r="C16" s="15"/>
      <c r="E16" s="16"/>
      <c r="F16" s="3" t="str">
        <f>'Menus déjeuner'!D13</f>
        <v>Salade verte</v>
      </c>
      <c r="H16" s="15"/>
      <c r="J16" s="16"/>
      <c r="K16" s="3" t="str">
        <f>'Menus déjeuner'!F13</f>
        <v>Salade verte</v>
      </c>
      <c r="M16" s="15"/>
      <c r="O16" s="16"/>
      <c r="P16" s="3" t="str">
        <f>'Menus déjeuner'!H13</f>
        <v>Salade verte</v>
      </c>
      <c r="R16" s="15"/>
      <c r="T16" s="16"/>
      <c r="U16" s="3" t="str">
        <f>'Menus déjeuner'!J13</f>
        <v>Salade verte</v>
      </c>
      <c r="W16" s="15"/>
      <c r="Y16" s="16"/>
    </row>
    <row r="17" spans="1:25" ht="16.149999999999999" customHeight="1" x14ac:dyDescent="0.35">
      <c r="C17" s="17"/>
      <c r="D17" s="18"/>
      <c r="E17" s="19"/>
      <c r="H17" s="17"/>
      <c r="I17" s="18"/>
      <c r="J17" s="19"/>
      <c r="M17" s="17"/>
      <c r="N17" s="18"/>
      <c r="O17" s="19"/>
      <c r="P17" s="3">
        <v>0</v>
      </c>
      <c r="R17" s="17"/>
      <c r="S17" s="18"/>
      <c r="T17" s="19"/>
      <c r="W17" s="17"/>
      <c r="X17" s="18"/>
      <c r="Y17" s="19"/>
    </row>
    <row r="18" spans="1:25" ht="16.149999999999999" customHeight="1" x14ac:dyDescent="0.35">
      <c r="A18" s="3">
        <v>0</v>
      </c>
      <c r="C18" s="231" t="str">
        <f>A13</f>
        <v>Courgettes râpées</v>
      </c>
      <c r="D18" s="232"/>
      <c r="E18" s="237"/>
      <c r="F18" s="3">
        <v>0</v>
      </c>
      <c r="H18" s="231" t="str">
        <f>F13</f>
        <v>Tarte à la tomate</v>
      </c>
      <c r="I18" s="235"/>
      <c r="J18" s="238"/>
      <c r="K18" s="3">
        <v>0</v>
      </c>
      <c r="M18" s="231" t="str">
        <f>K13</f>
        <v xml:space="preserve">Mousse de betteraves </v>
      </c>
      <c r="N18" s="232"/>
      <c r="O18" s="237"/>
      <c r="P18" s="3">
        <v>0</v>
      </c>
      <c r="R18" s="231" t="str">
        <f>P13</f>
        <v>Radis</v>
      </c>
      <c r="S18" s="232"/>
      <c r="T18" s="237"/>
      <c r="U18" s="3">
        <v>0</v>
      </c>
      <c r="W18" s="231" t="str">
        <f>U13</f>
        <v>Velouté de légumes à la crème</v>
      </c>
      <c r="X18" s="232"/>
      <c r="Y18" s="237"/>
    </row>
    <row r="19" spans="1:25" ht="16.149999999999999" customHeight="1" x14ac:dyDescent="0.35">
      <c r="C19" s="234"/>
      <c r="D19" s="232"/>
      <c r="E19" s="237"/>
      <c r="H19" s="231"/>
      <c r="I19" s="235"/>
      <c r="J19" s="238"/>
      <c r="M19" s="234"/>
      <c r="N19" s="232"/>
      <c r="O19" s="237"/>
      <c r="R19" s="234"/>
      <c r="S19" s="232"/>
      <c r="T19" s="237"/>
      <c r="W19" s="234"/>
      <c r="X19" s="232"/>
      <c r="Y19" s="237"/>
    </row>
    <row r="20" spans="1:25" ht="16.149999999999999" customHeight="1" x14ac:dyDescent="0.35">
      <c r="C20" s="234"/>
      <c r="D20" s="232"/>
      <c r="E20" s="237"/>
      <c r="H20" s="231"/>
      <c r="I20" s="235"/>
      <c r="J20" s="238"/>
      <c r="M20" s="234"/>
      <c r="N20" s="232"/>
      <c r="O20" s="237"/>
      <c r="R20" s="234"/>
      <c r="S20" s="232"/>
      <c r="T20" s="237"/>
      <c r="W20" s="234"/>
      <c r="X20" s="232"/>
      <c r="Y20" s="237"/>
    </row>
    <row r="21" spans="1:25" ht="16.149999999999999" customHeight="1" x14ac:dyDescent="0.35">
      <c r="C21" s="20"/>
      <c r="D21" s="21"/>
      <c r="E21" s="22"/>
      <c r="H21" s="20"/>
      <c r="I21" s="21"/>
      <c r="J21" s="22"/>
      <c r="M21" s="20"/>
      <c r="N21" s="21"/>
      <c r="O21" s="22"/>
      <c r="R21" s="20"/>
      <c r="S21" s="21"/>
      <c r="T21" s="22"/>
      <c r="W21" s="20"/>
      <c r="X21" s="21"/>
      <c r="Y21" s="22"/>
    </row>
    <row r="22" spans="1:25" ht="16.149999999999999" customHeight="1" x14ac:dyDescent="0.35">
      <c r="C22" s="15"/>
      <c r="D22" s="23"/>
      <c r="E22" s="16"/>
      <c r="H22" s="15"/>
      <c r="I22" s="23"/>
      <c r="J22" s="16"/>
      <c r="M22" s="15"/>
      <c r="N22" s="23"/>
      <c r="O22" s="16"/>
      <c r="R22" s="15"/>
      <c r="S22" s="23"/>
      <c r="T22" s="16"/>
      <c r="W22" s="15"/>
      <c r="X22" s="23"/>
      <c r="Y22" s="16"/>
    </row>
    <row r="23" spans="1:25" s="72" customFormat="1" ht="45.75" customHeight="1" x14ac:dyDescent="0.35">
      <c r="A23" s="72" t="str">
        <f>'Menus déjeuner'!B14</f>
        <v>Pilons de poulet tex mex (Egalim EE)</v>
      </c>
      <c r="C23" s="231" t="str">
        <f>A23</f>
        <v>Pilons de poulet tex mex (Egalim EE)</v>
      </c>
      <c r="D23" s="232"/>
      <c r="E23" s="233"/>
      <c r="F23" s="239" t="str">
        <f>'Menus déjeuner'!D14</f>
        <v>Émincé de bœuf aux oignons</v>
      </c>
      <c r="G23" s="240"/>
      <c r="H23" s="231" t="str">
        <f>F23</f>
        <v>Émincé de bœuf aux oignons</v>
      </c>
      <c r="I23" s="235"/>
      <c r="J23" s="236"/>
      <c r="K23" s="72" t="str">
        <f>'Menus déjeuner'!F14</f>
        <v>Escalope de dinde aux herbes (Egalim EE)</v>
      </c>
      <c r="M23" s="231" t="str">
        <f>K23</f>
        <v>Escalope de dinde aux herbes (Egalim EE)</v>
      </c>
      <c r="N23" s="232"/>
      <c r="O23" s="233"/>
      <c r="P23" s="72" t="str">
        <f>'Menus déjeuner'!H14</f>
        <v>Œufs brouillés</v>
      </c>
      <c r="R23" s="231" t="str">
        <f>P23</f>
        <v>Œufs brouillés</v>
      </c>
      <c r="S23" s="232"/>
      <c r="T23" s="233"/>
      <c r="U23" s="72" t="str">
        <f>'Menus déjeuner'!J14</f>
        <v>Cassolette de poisson à la provençale</v>
      </c>
      <c r="W23" s="231" t="str">
        <f>U23</f>
        <v>Cassolette de poisson à la provençale</v>
      </c>
      <c r="X23" s="232"/>
      <c r="Y23" s="233"/>
    </row>
    <row r="24" spans="1:25" ht="16.149999999999999" customHeight="1" x14ac:dyDescent="0.35">
      <c r="A24" s="3" t="str">
        <f>'Menus déjeuner'!B15</f>
        <v>Filet de poisson aux agrumes</v>
      </c>
      <c r="C24" s="234"/>
      <c r="D24" s="232"/>
      <c r="E24" s="233"/>
      <c r="F24" s="3" t="str">
        <f>'Menus déjeuner'!D15</f>
        <v>Omelette</v>
      </c>
      <c r="H24" s="231"/>
      <c r="I24" s="235"/>
      <c r="J24" s="236"/>
      <c r="K24" s="3" t="str">
        <f>'Menus déjeuner'!F15</f>
        <v>Gratin de pâtes aux légumes frais et secs   (plat complet)</v>
      </c>
      <c r="M24" s="234"/>
      <c r="N24" s="232"/>
      <c r="O24" s="233"/>
      <c r="P24" s="3" t="str">
        <f>'Menus déjeuner'!H15</f>
        <v>Longe de porc confite (CE2)</v>
      </c>
      <c r="R24" s="234"/>
      <c r="S24" s="232"/>
      <c r="T24" s="233"/>
      <c r="U24" s="3" t="str">
        <f>'Menus déjeuner'!J15</f>
        <v>Falafels fèves &amp; menthe</v>
      </c>
      <c r="W24" s="234"/>
      <c r="X24" s="232"/>
      <c r="Y24" s="233"/>
    </row>
    <row r="25" spans="1:25" ht="16.149999999999999" customHeight="1" x14ac:dyDescent="0.35">
      <c r="C25" s="234"/>
      <c r="D25" s="232"/>
      <c r="E25" s="233"/>
      <c r="H25" s="231"/>
      <c r="I25" s="235"/>
      <c r="J25" s="236"/>
      <c r="M25" s="234"/>
      <c r="N25" s="232"/>
      <c r="O25" s="233"/>
      <c r="R25" s="234"/>
      <c r="S25" s="232"/>
      <c r="T25" s="233"/>
      <c r="W25" s="234"/>
      <c r="X25" s="232"/>
      <c r="Y25" s="233"/>
    </row>
    <row r="26" spans="1:25" ht="16.149999999999999" customHeight="1" x14ac:dyDescent="0.35">
      <c r="A26" s="3">
        <v>0</v>
      </c>
      <c r="C26" s="20"/>
      <c r="D26" s="24"/>
      <c r="E26" s="25"/>
      <c r="F26" s="3">
        <v>0</v>
      </c>
      <c r="H26" s="20"/>
      <c r="I26" s="24"/>
      <c r="J26" s="25"/>
      <c r="K26" s="3">
        <v>0</v>
      </c>
      <c r="M26" s="20"/>
      <c r="N26" s="24"/>
      <c r="O26" s="25"/>
      <c r="P26" s="3">
        <v>0</v>
      </c>
      <c r="R26" s="20"/>
      <c r="S26" s="24"/>
      <c r="T26" s="25"/>
      <c r="U26" s="3">
        <v>0</v>
      </c>
      <c r="W26" s="20"/>
      <c r="X26" s="24"/>
      <c r="Y26" s="25"/>
    </row>
    <row r="27" spans="1:25" ht="16.149999999999999" customHeight="1" x14ac:dyDescent="0.35">
      <c r="C27" s="15"/>
      <c r="D27" s="23"/>
      <c r="E27" s="16"/>
      <c r="H27" s="15"/>
      <c r="I27" s="23"/>
      <c r="J27" s="16"/>
      <c r="M27" s="15"/>
      <c r="N27" s="23"/>
      <c r="O27" s="16"/>
      <c r="R27" s="15"/>
      <c r="S27" s="23"/>
      <c r="T27" s="16"/>
      <c r="W27" s="15"/>
      <c r="X27" s="23"/>
      <c r="Y27" s="16"/>
    </row>
    <row r="28" spans="1:25" ht="16.149999999999999" customHeight="1" x14ac:dyDescent="0.35">
      <c r="C28" s="231" t="str">
        <f>A31</f>
        <v>Macaronis semi complèts</v>
      </c>
      <c r="D28" s="235"/>
      <c r="E28" s="236"/>
      <c r="H28" s="231" t="str">
        <f>F31</f>
        <v>Carottes au beurre</v>
      </c>
      <c r="I28" s="235"/>
      <c r="J28" s="236"/>
      <c r="M28" s="231" t="str">
        <f>K31</f>
        <v>Aubergines poêlées</v>
      </c>
      <c r="N28" s="235"/>
      <c r="O28" s="236"/>
      <c r="R28" s="231" t="str">
        <f>P31</f>
        <v>Épinards à la crème</v>
      </c>
      <c r="S28" s="235"/>
      <c r="T28" s="236"/>
      <c r="W28" s="231" t="str">
        <f>U31</f>
        <v>Écrasé de pommes de terre</v>
      </c>
      <c r="X28" s="235"/>
      <c r="Y28" s="236"/>
    </row>
    <row r="29" spans="1:25" ht="16.149999999999999" customHeight="1" x14ac:dyDescent="0.35">
      <c r="C29" s="231"/>
      <c r="D29" s="235"/>
      <c r="E29" s="236"/>
      <c r="H29" s="231"/>
      <c r="I29" s="235"/>
      <c r="J29" s="236"/>
      <c r="M29" s="231"/>
      <c r="N29" s="235"/>
      <c r="O29" s="236"/>
      <c r="R29" s="231"/>
      <c r="S29" s="235"/>
      <c r="T29" s="236"/>
      <c r="W29" s="231"/>
      <c r="X29" s="235"/>
      <c r="Y29" s="236"/>
    </row>
    <row r="30" spans="1:25" ht="16.149999999999999" customHeight="1" x14ac:dyDescent="0.35">
      <c r="C30" s="231"/>
      <c r="D30" s="235"/>
      <c r="E30" s="236"/>
      <c r="H30" s="231"/>
      <c r="I30" s="235"/>
      <c r="J30" s="236"/>
      <c r="M30" s="231"/>
      <c r="N30" s="235"/>
      <c r="O30" s="236"/>
      <c r="R30" s="231"/>
      <c r="S30" s="235"/>
      <c r="T30" s="236"/>
      <c r="W30" s="231"/>
      <c r="X30" s="235"/>
      <c r="Y30" s="236"/>
    </row>
    <row r="31" spans="1:25" ht="16.149999999999999" customHeight="1" x14ac:dyDescent="0.35">
      <c r="A31" s="3" t="str">
        <f>'Menus déjeuner'!B16</f>
        <v>Macaronis semi complèts</v>
      </c>
      <c r="C31" s="20"/>
      <c r="D31" s="24"/>
      <c r="E31" s="25"/>
      <c r="F31" s="3" t="str">
        <f>'Menus déjeuner'!D16</f>
        <v>Carottes au beurre</v>
      </c>
      <c r="H31" s="20"/>
      <c r="I31" s="24"/>
      <c r="J31" s="25"/>
      <c r="K31" s="3" t="str">
        <f>'Menus déjeuner'!F16</f>
        <v>Aubergines poêlées</v>
      </c>
      <c r="M31" s="20"/>
      <c r="N31" s="24"/>
      <c r="O31" s="25"/>
      <c r="P31" s="3" t="str">
        <f>'Menus déjeuner'!H16</f>
        <v>Épinards à la crème</v>
      </c>
      <c r="R31" s="20"/>
      <c r="S31" s="24"/>
      <c r="T31" s="25"/>
      <c r="U31" s="3" t="str">
        <f>'Menus déjeuner'!J16</f>
        <v>Écrasé de pommes de terre</v>
      </c>
      <c r="W31" s="20"/>
      <c r="X31" s="24"/>
      <c r="Y31" s="25"/>
    </row>
    <row r="32" spans="1:25" ht="16.149999999999999" customHeight="1" x14ac:dyDescent="0.35">
      <c r="A32" s="3" t="str">
        <f>'Menus déjeuner'!B17</f>
        <v>Haricots verts persillés</v>
      </c>
      <c r="C32" s="15"/>
      <c r="D32" s="26"/>
      <c r="E32" s="16"/>
      <c r="F32" s="3" t="str">
        <f>'Menus déjeuner'!D17</f>
        <v>Haricots blancs à la tomate</v>
      </c>
      <c r="H32" s="15"/>
      <c r="I32" s="26"/>
      <c r="J32" s="16"/>
      <c r="K32" s="3" t="str">
        <f>'Menus déjeuner'!F17</f>
        <v>Pâtes</v>
      </c>
      <c r="M32" s="15"/>
      <c r="N32" s="26"/>
      <c r="O32" s="16"/>
      <c r="P32" s="3" t="str">
        <f>'Menus déjeuner'!H17</f>
        <v>Polenta crémeuse</v>
      </c>
      <c r="R32" s="15"/>
      <c r="S32" s="26"/>
      <c r="T32" s="16"/>
      <c r="U32" s="3" t="str">
        <f>'Menus déjeuner'!J17</f>
        <v>Poêlée de légumes</v>
      </c>
      <c r="W32" s="15"/>
      <c r="X32" s="26"/>
      <c r="Y32" s="16"/>
    </row>
    <row r="33" spans="1:25" ht="16.149999999999999" customHeight="1" x14ac:dyDescent="0.35">
      <c r="C33" s="231" t="str">
        <f>A38</f>
        <v>2 fromages à la coupe</v>
      </c>
      <c r="D33" s="232"/>
      <c r="E33" s="233"/>
      <c r="F33" s="3">
        <v>0</v>
      </c>
      <c r="H33" s="231" t="str">
        <f>F38</f>
        <v>2 fromages à la coupe</v>
      </c>
      <c r="I33" s="235"/>
      <c r="J33" s="236"/>
      <c r="M33" s="231" t="str">
        <f>K38</f>
        <v>2 fromages à la coupe</v>
      </c>
      <c r="N33" s="232"/>
      <c r="O33" s="233"/>
      <c r="P33" s="3">
        <v>0</v>
      </c>
      <c r="R33" s="231" t="str">
        <f>P38</f>
        <v>2 fromages à la coupe</v>
      </c>
      <c r="S33" s="232"/>
      <c r="T33" s="233"/>
      <c r="W33" s="231" t="str">
        <f>U38</f>
        <v>2 fromages à la coupe</v>
      </c>
      <c r="X33" s="232"/>
      <c r="Y33" s="233"/>
    </row>
    <row r="34" spans="1:25" ht="16.149999999999999" customHeight="1" x14ac:dyDescent="0.35">
      <c r="C34" s="234"/>
      <c r="D34" s="232"/>
      <c r="E34" s="233"/>
      <c r="H34" s="231"/>
      <c r="I34" s="235"/>
      <c r="J34" s="236"/>
      <c r="K34" s="3">
        <v>0</v>
      </c>
      <c r="M34" s="234"/>
      <c r="N34" s="232"/>
      <c r="O34" s="233"/>
      <c r="P34" s="3">
        <v>0</v>
      </c>
      <c r="R34" s="234"/>
      <c r="S34" s="232"/>
      <c r="T34" s="233"/>
      <c r="U34" s="3">
        <v>0</v>
      </c>
      <c r="W34" s="234"/>
      <c r="X34" s="232"/>
      <c r="Y34" s="233"/>
    </row>
    <row r="35" spans="1:25" ht="16.149999999999999" customHeight="1" x14ac:dyDescent="0.35">
      <c r="C35" s="234"/>
      <c r="D35" s="232"/>
      <c r="E35" s="233"/>
      <c r="H35" s="231"/>
      <c r="I35" s="235"/>
      <c r="J35" s="236"/>
      <c r="M35" s="234"/>
      <c r="N35" s="232"/>
      <c r="O35" s="233"/>
      <c r="R35" s="234"/>
      <c r="S35" s="232"/>
      <c r="T35" s="233"/>
      <c r="W35" s="234"/>
      <c r="X35" s="232"/>
      <c r="Y35" s="233"/>
    </row>
    <row r="36" spans="1:25" ht="16.149999999999999" customHeight="1" x14ac:dyDescent="0.35">
      <c r="C36" s="20"/>
      <c r="D36" s="24"/>
      <c r="E36" s="25"/>
      <c r="H36" s="20"/>
      <c r="I36" s="24"/>
      <c r="J36" s="25"/>
      <c r="M36" s="20"/>
      <c r="N36" s="24"/>
      <c r="O36" s="25"/>
      <c r="R36" s="20"/>
      <c r="S36" s="24"/>
      <c r="T36" s="25"/>
      <c r="W36" s="20"/>
      <c r="X36" s="24"/>
      <c r="Y36" s="25"/>
    </row>
    <row r="37" spans="1:25" ht="16.149999999999999" customHeight="1" x14ac:dyDescent="0.35">
      <c r="A37" s="3">
        <v>0</v>
      </c>
      <c r="C37" s="15"/>
      <c r="D37" s="23"/>
      <c r="E37" s="16"/>
      <c r="F37" s="3">
        <v>0</v>
      </c>
      <c r="H37" s="15"/>
      <c r="I37" s="23"/>
      <c r="J37" s="16"/>
      <c r="K37" s="3">
        <v>0</v>
      </c>
      <c r="M37" s="15"/>
      <c r="N37" s="23"/>
      <c r="O37" s="16"/>
      <c r="P37" s="3">
        <v>0</v>
      </c>
      <c r="R37" s="15"/>
      <c r="S37" s="23"/>
      <c r="T37" s="16"/>
      <c r="U37" s="3">
        <v>0</v>
      </c>
      <c r="W37" s="15"/>
      <c r="X37" s="23"/>
      <c r="Y37" s="16"/>
    </row>
    <row r="38" spans="1:25" ht="16.149999999999999" customHeight="1" x14ac:dyDescent="0.35">
      <c r="A38" s="3" t="str">
        <f>'Menus déjeuner'!B18</f>
        <v>2 fromages à la coupe</v>
      </c>
      <c r="C38" s="231" t="str">
        <f>A46</f>
        <v>Ile flottante</v>
      </c>
      <c r="D38" s="232"/>
      <c r="E38" s="233"/>
      <c r="F38" s="3" t="str">
        <f>'Menus déjeuner'!D18</f>
        <v>2 fromages à la coupe</v>
      </c>
      <c r="H38" s="231" t="str">
        <f>F46</f>
        <v>Banane choco coco</v>
      </c>
      <c r="I38" s="235"/>
      <c r="J38" s="236"/>
      <c r="K38" s="3" t="str">
        <f>'Menus déjeuner'!F18</f>
        <v>2 fromages à la coupe</v>
      </c>
      <c r="M38" s="231" t="str">
        <f>K46</f>
        <v>Salade d'oranges à la cannelle</v>
      </c>
      <c r="N38" s="232"/>
      <c r="O38" s="233"/>
      <c r="P38" s="3" t="str">
        <f>'Menus déjeuner'!H18</f>
        <v>2 fromages à la coupe</v>
      </c>
      <c r="R38" s="231" t="str">
        <f>P46</f>
        <v>Chou vanille</v>
      </c>
      <c r="S38" s="232"/>
      <c r="T38" s="233"/>
      <c r="U38" s="3" t="str">
        <f>'Menus déjeuner'!J18</f>
        <v>2 fromages à la coupe</v>
      </c>
      <c r="W38" s="231" t="str">
        <f>U46</f>
        <v>Salade fruits frais</v>
      </c>
      <c r="X38" s="232"/>
      <c r="Y38" s="233"/>
    </row>
    <row r="39" spans="1:25" ht="15.75" customHeight="1" x14ac:dyDescent="0.35">
      <c r="A39" s="3" t="str">
        <f>'Menus déjeuner'!B19</f>
        <v>dont 1 AOP/AOC/IGP</v>
      </c>
      <c r="C39" s="234"/>
      <c r="D39" s="232"/>
      <c r="E39" s="233"/>
      <c r="F39" s="3" t="str">
        <f>'Menus déjeuner'!D19</f>
        <v>dont 1 AOP/AOC/IGP</v>
      </c>
      <c r="H39" s="231"/>
      <c r="I39" s="235"/>
      <c r="J39" s="236"/>
      <c r="K39" s="3" t="str">
        <f>'Menus déjeuner'!F19</f>
        <v>dont 1 AOP/AOC/IGP</v>
      </c>
      <c r="M39" s="234"/>
      <c r="N39" s="232"/>
      <c r="O39" s="233"/>
      <c r="P39" s="3" t="str">
        <f>'Menus déjeuner'!H19</f>
        <v>dont 1 AOP/AOC/IGP</v>
      </c>
      <c r="R39" s="234"/>
      <c r="S39" s="232"/>
      <c r="T39" s="233"/>
      <c r="U39" s="3" t="str">
        <f>'Menus déjeuner'!J19</f>
        <v>dont 1 AOP/AOC/IGP</v>
      </c>
      <c r="W39" s="234"/>
      <c r="X39" s="232"/>
      <c r="Y39" s="233"/>
    </row>
    <row r="40" spans="1:25" ht="16.149999999999999" customHeight="1" x14ac:dyDescent="0.35">
      <c r="A40" s="3" t="str">
        <f>'Menus déjeuner'!B20</f>
        <v>2 laitages dont 1 yaourt nature</v>
      </c>
      <c r="C40" s="234"/>
      <c r="D40" s="232"/>
      <c r="E40" s="233"/>
      <c r="F40" s="3" t="str">
        <f>'Menus déjeuner'!D20</f>
        <v>2 laitages dont 1 yaourt nature</v>
      </c>
      <c r="H40" s="231"/>
      <c r="I40" s="235"/>
      <c r="J40" s="236"/>
      <c r="K40" s="3" t="str">
        <f>'Menus déjeuner'!F20</f>
        <v>2 laitages dont 1 yaourt nature</v>
      </c>
      <c r="M40" s="234"/>
      <c r="N40" s="232"/>
      <c r="O40" s="233"/>
      <c r="P40" s="3" t="str">
        <f>'Menus déjeuner'!H20</f>
        <v>2 laitages dont 1 yaourt nature</v>
      </c>
      <c r="R40" s="234"/>
      <c r="S40" s="232"/>
      <c r="T40" s="233"/>
      <c r="U40" s="3" t="str">
        <f>'Menus déjeuner'!J20</f>
        <v>2 laitages dont 1 yaourt nature</v>
      </c>
      <c r="W40" s="234"/>
      <c r="X40" s="232"/>
      <c r="Y40" s="233"/>
    </row>
    <row r="41" spans="1:25" ht="16.149999999999999" customHeight="1" x14ac:dyDescent="0.35">
      <c r="A41" s="3">
        <f>'Menus déjeuner'!B21</f>
        <v>0</v>
      </c>
      <c r="C41" s="27"/>
      <c r="D41" s="28"/>
      <c r="E41" s="29"/>
      <c r="F41" s="3">
        <f>'Menus déjeuner'!D21</f>
        <v>0</v>
      </c>
      <c r="H41" s="27"/>
      <c r="I41" s="28"/>
      <c r="J41" s="29"/>
      <c r="K41" s="3">
        <f>'Menus déjeuner'!F21</f>
        <v>0</v>
      </c>
      <c r="M41" s="27"/>
      <c r="N41" s="28"/>
      <c r="O41" s="29"/>
      <c r="P41" s="3">
        <f>'Menus déjeuner'!H21</f>
        <v>0</v>
      </c>
      <c r="R41" s="27"/>
      <c r="S41" s="28"/>
      <c r="T41" s="29"/>
      <c r="U41" s="3">
        <f>'Menus déjeuner'!J21</f>
        <v>0</v>
      </c>
      <c r="W41" s="27"/>
      <c r="X41" s="28"/>
      <c r="Y41" s="29"/>
    </row>
    <row r="42" spans="1:25" ht="16.149999999999999" customHeight="1" x14ac:dyDescent="0.35"/>
    <row r="43" spans="1:25" ht="16.149999999999999" customHeight="1" x14ac:dyDescent="0.35"/>
    <row r="44" spans="1:25" ht="16.149999999999999" customHeight="1" x14ac:dyDescent="0.35"/>
    <row r="45" spans="1:25" ht="16.149999999999999" customHeight="1" x14ac:dyDescent="0.35">
      <c r="A45" s="3">
        <v>0</v>
      </c>
      <c r="F45" s="3">
        <v>0</v>
      </c>
      <c r="K45" s="3">
        <v>0</v>
      </c>
      <c r="P45" s="3">
        <v>0</v>
      </c>
      <c r="U45" s="3">
        <v>0</v>
      </c>
    </row>
    <row r="46" spans="1:25" ht="16.149999999999999" customHeight="1" x14ac:dyDescent="0.35">
      <c r="A46" s="3" t="str">
        <f>'Menus déjeuner'!B22</f>
        <v>Ile flottante</v>
      </c>
      <c r="F46" s="3" t="str">
        <f>'Menus déjeuner'!D22</f>
        <v>Banane choco coco</v>
      </c>
      <c r="K46" s="3" t="str">
        <f>'Menus déjeuner'!F22</f>
        <v>Salade d'oranges à la cannelle</v>
      </c>
      <c r="P46" s="3" t="str">
        <f>'Menus déjeuner'!H22</f>
        <v>Chou vanille</v>
      </c>
      <c r="U46" s="3" t="str">
        <f>'Menus déjeuner'!J22</f>
        <v>Salade fruits frais</v>
      </c>
    </row>
    <row r="47" spans="1:25" ht="16.149999999999999" customHeight="1" x14ac:dyDescent="0.35">
      <c r="A47" s="3" t="str">
        <f>'Menus déjeuner'!B23</f>
        <v>Liégeois</v>
      </c>
      <c r="F47" s="3" t="str">
        <f>'Menus déjeuner'!D23</f>
        <v>Ananas</v>
      </c>
      <c r="K47" s="3" t="str">
        <f>'Menus déjeuner'!F23</f>
        <v>Salade de fruits frais</v>
      </c>
      <c r="P47" s="3" t="str">
        <f>'Menus déjeuner'!H23</f>
        <v>Gâteau au yaourt aux pépites de chocolat</v>
      </c>
      <c r="U47" s="3" t="str">
        <f>'Menus déjeuner'!J23</f>
        <v>Smoothie fruits frais</v>
      </c>
    </row>
    <row r="48" spans="1:25" ht="16.149999999999999" customHeight="1" x14ac:dyDescent="0.35">
      <c r="A48" s="3" t="str">
        <f>'Menus déjeuner'!B24</f>
        <v>Compote sans sucre ajouté ARA</v>
      </c>
      <c r="F48" s="3" t="str">
        <f>'Menus déjeuner'!D24</f>
        <v>Abricots au sirop léger</v>
      </c>
      <c r="K48" s="3" t="str">
        <f>'Menus déjeuner'!F24</f>
        <v>Compote sans sucre ajouté ARA</v>
      </c>
      <c r="P48" s="3">
        <f>'Menus déjeuner'!H24</f>
        <v>0</v>
      </c>
      <c r="U48" s="3" t="str">
        <f>'Menus déjeuner'!J24</f>
        <v>Compote sans sucre ajouté ARA</v>
      </c>
    </row>
    <row r="49" spans="1:21" ht="16.149999999999999" customHeight="1" x14ac:dyDescent="0.35">
      <c r="A49" s="3" t="str">
        <f>'Menus déjeuner'!B25</f>
        <v>Corbeille de fruits frais</v>
      </c>
      <c r="F49" s="3" t="str">
        <f>'Menus déjeuner'!D25</f>
        <v>Corbeille de fruits frais</v>
      </c>
      <c r="K49" s="3" t="str">
        <f>'Menus déjeuner'!F25</f>
        <v>Corbeille de fruits frais</v>
      </c>
      <c r="P49" s="3" t="str">
        <f>'Menus déjeuner'!H25</f>
        <v>Corbeille de fruits frais</v>
      </c>
      <c r="U49" s="3" t="str">
        <f>'Menus déjeuner'!J25</f>
        <v>Corbeille de fruits frais</v>
      </c>
    </row>
    <row r="50" spans="1:21" ht="16.149999999999999" customHeight="1" x14ac:dyDescent="0.35">
      <c r="U50" s="3">
        <v>0</v>
      </c>
    </row>
  </sheetData>
  <mergeCells count="41">
    <mergeCell ref="A6:E7"/>
    <mergeCell ref="F6:J7"/>
    <mergeCell ref="K6:O7"/>
    <mergeCell ref="P6:T7"/>
    <mergeCell ref="U6:Y7"/>
    <mergeCell ref="C4:E5"/>
    <mergeCell ref="H4:J5"/>
    <mergeCell ref="M4:O5"/>
    <mergeCell ref="R4:T5"/>
    <mergeCell ref="W4:Y5"/>
    <mergeCell ref="C3:E3"/>
    <mergeCell ref="H3:J3"/>
    <mergeCell ref="M3:O3"/>
    <mergeCell ref="R3:T3"/>
    <mergeCell ref="W3:Y3"/>
    <mergeCell ref="C23:E25"/>
    <mergeCell ref="H23:J25"/>
    <mergeCell ref="M23:O25"/>
    <mergeCell ref="R23:T25"/>
    <mergeCell ref="W23:Y25"/>
    <mergeCell ref="F23:G23"/>
    <mergeCell ref="C18:E20"/>
    <mergeCell ref="H18:J20"/>
    <mergeCell ref="M18:O20"/>
    <mergeCell ref="R18:T20"/>
    <mergeCell ref="W18:Y2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38:E40"/>
    <mergeCell ref="H38:J40"/>
    <mergeCell ref="M38:O40"/>
    <mergeCell ref="R38:T40"/>
    <mergeCell ref="W38:Y40"/>
  </mergeCells>
  <printOptions verticalCentered="1"/>
  <pageMargins left="0.74803149606299213" right="0.74803149606299213" top="0.39370078740157483" bottom="0.39370078740157483" header="0.51181102362204722" footer="0.51181102362204722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3:Y50"/>
  <sheetViews>
    <sheetView showZeros="0" view="pageBreakPreview" zoomScale="60" workbookViewId="0">
      <selection activeCell="F52" sqref="F52"/>
    </sheetView>
  </sheetViews>
  <sheetFormatPr baseColWidth="10" defaultColWidth="11.69140625" defaultRowHeight="15.5" x14ac:dyDescent="0.35"/>
  <cols>
    <col min="1" max="2" width="18.765625" style="3" customWidth="1"/>
    <col min="3" max="3" width="11.69140625" style="3"/>
    <col min="4" max="4" width="11.69140625" style="3" customWidth="1"/>
    <col min="5" max="5" width="11.69140625" style="3"/>
    <col min="6" max="7" width="18.765625" style="3" customWidth="1"/>
    <col min="8" max="8" width="11.69140625" style="3"/>
    <col min="9" max="9" width="11.69140625" style="3" customWidth="1"/>
    <col min="10" max="10" width="11.69140625" style="3"/>
    <col min="11" max="12" width="18.765625" style="3" customWidth="1"/>
    <col min="13" max="13" width="11.69140625" style="3"/>
    <col min="14" max="14" width="11.69140625" style="3" customWidth="1"/>
    <col min="15" max="15" width="11.69140625" style="3"/>
    <col min="16" max="17" width="18.765625" style="3" customWidth="1"/>
    <col min="18" max="18" width="11.69140625" style="3"/>
    <col min="19" max="19" width="11.69140625" style="3" customWidth="1"/>
    <col min="20" max="20" width="11.69140625" style="3"/>
    <col min="21" max="22" width="18.765625" style="3" customWidth="1"/>
    <col min="23" max="23" width="11.69140625" style="3"/>
    <col min="24" max="24" width="11.69140625" style="3" customWidth="1"/>
    <col min="25" max="16384" width="11.69140625" style="3"/>
  </cols>
  <sheetData>
    <row r="3" spans="1:25" ht="21.4" customHeight="1" x14ac:dyDescent="0.4">
      <c r="C3" s="241">
        <f>'Menus déjeuner'!R3</f>
        <v>46300</v>
      </c>
      <c r="D3" s="241"/>
      <c r="E3" s="241"/>
      <c r="H3" s="241">
        <f>C3+1</f>
        <v>46301</v>
      </c>
      <c r="I3" s="241"/>
      <c r="J3" s="241"/>
      <c r="M3" s="241">
        <f>H3+1</f>
        <v>46302</v>
      </c>
      <c r="N3" s="241"/>
      <c r="O3" s="241"/>
      <c r="R3" s="241">
        <f>C3+3</f>
        <v>46303</v>
      </c>
      <c r="S3" s="241"/>
      <c r="T3" s="241"/>
      <c r="W3" s="241">
        <f>C3+4</f>
        <v>46304</v>
      </c>
      <c r="X3" s="241"/>
      <c r="Y3" s="241"/>
    </row>
    <row r="4" spans="1:25" ht="15" customHeight="1" x14ac:dyDescent="0.35">
      <c r="C4" s="242" t="s">
        <v>49</v>
      </c>
      <c r="D4" s="242"/>
      <c r="E4" s="242"/>
      <c r="H4" s="242" t="s">
        <v>49</v>
      </c>
      <c r="I4" s="242"/>
      <c r="J4" s="242"/>
      <c r="M4" s="242" t="s">
        <v>49</v>
      </c>
      <c r="N4" s="242"/>
      <c r="O4" s="242"/>
      <c r="R4" s="242" t="s">
        <v>49</v>
      </c>
      <c r="S4" s="242"/>
      <c r="T4" s="242"/>
      <c r="W4" s="242" t="s">
        <v>49</v>
      </c>
      <c r="X4" s="242"/>
      <c r="Y4" s="242"/>
    </row>
    <row r="5" spans="1:25" ht="15.75" customHeight="1" thickBot="1" x14ac:dyDescent="0.4">
      <c r="C5" s="243"/>
      <c r="D5" s="243"/>
      <c r="E5" s="243"/>
      <c r="H5" s="243"/>
      <c r="I5" s="243"/>
      <c r="J5" s="243"/>
      <c r="M5" s="243"/>
      <c r="N5" s="243"/>
      <c r="O5" s="243"/>
      <c r="R5" s="243"/>
      <c r="S5" s="243"/>
      <c r="T5" s="243"/>
      <c r="W5" s="243"/>
      <c r="X5" s="243"/>
      <c r="Y5" s="243"/>
    </row>
    <row r="6" spans="1:25" x14ac:dyDescent="0.35">
      <c r="A6" s="244" t="s">
        <v>27</v>
      </c>
      <c r="B6" s="244"/>
      <c r="C6" s="244"/>
      <c r="D6" s="244"/>
      <c r="E6" s="244"/>
      <c r="F6" s="244" t="s">
        <v>27</v>
      </c>
      <c r="G6" s="244"/>
      <c r="H6" s="244"/>
      <c r="I6" s="244"/>
      <c r="J6" s="244"/>
      <c r="K6" s="244" t="s">
        <v>27</v>
      </c>
      <c r="L6" s="244"/>
      <c r="M6" s="244"/>
      <c r="N6" s="244"/>
      <c r="O6" s="244"/>
      <c r="P6" s="244" t="s">
        <v>27</v>
      </c>
      <c r="Q6" s="244"/>
      <c r="R6" s="244"/>
      <c r="S6" s="244"/>
      <c r="T6" s="244"/>
      <c r="U6" s="244" t="s">
        <v>27</v>
      </c>
      <c r="V6" s="244"/>
      <c r="W6" s="244"/>
      <c r="X6" s="244"/>
      <c r="Y6" s="244"/>
    </row>
    <row r="7" spans="1:25" x14ac:dyDescent="0.35">
      <c r="A7" s="245"/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</row>
    <row r="12" spans="1:25" ht="16.149999999999999" customHeight="1" x14ac:dyDescent="0.35">
      <c r="A12" s="3">
        <v>0</v>
      </c>
      <c r="F12" s="3">
        <v>0</v>
      </c>
      <c r="P12" s="3">
        <v>0</v>
      </c>
      <c r="U12" s="3">
        <v>0</v>
      </c>
    </row>
    <row r="13" spans="1:25" ht="16.149999999999999" customHeight="1" x14ac:dyDescent="0.35">
      <c r="A13" s="3" t="str">
        <f>'Menus déjeuner'!N10</f>
        <v>Salade de tomate au pesto</v>
      </c>
      <c r="C13" s="12"/>
      <c r="D13" s="13"/>
      <c r="E13" s="14"/>
      <c r="F13" s="3" t="str">
        <f>'Menus déjeuner'!P10</f>
        <v>Salade de blé</v>
      </c>
      <c r="H13" s="12"/>
      <c r="I13" s="13"/>
      <c r="J13" s="14"/>
      <c r="K13" s="3" t="str">
        <f>'Menus déjeuner'!R10</f>
        <v>Velouté de potiron</v>
      </c>
      <c r="M13" s="12"/>
      <c r="N13" s="13"/>
      <c r="O13" s="14"/>
      <c r="P13" s="3" t="str">
        <f>'Menus déjeuner'!T10</f>
        <v>Macédoine mayonnaise</v>
      </c>
      <c r="R13" s="12"/>
      <c r="S13" s="13"/>
      <c r="T13" s="14"/>
      <c r="U13" s="3" t="str">
        <f>'Menus déjeuner'!V10</f>
        <v>Chou chinois au sésame</v>
      </c>
      <c r="W13" s="12"/>
      <c r="X13" s="13"/>
      <c r="Y13" s="14"/>
    </row>
    <row r="14" spans="1:25" ht="16.149999999999999" customHeight="1" x14ac:dyDescent="0.35">
      <c r="A14" s="3" t="str">
        <f>'Menus déjeuner'!N11</f>
        <v xml:space="preserve">Concombre au yaourt </v>
      </c>
      <c r="C14" s="15"/>
      <c r="E14" s="16"/>
      <c r="F14" s="3" t="str">
        <f>'Menus déjeuner'!P11</f>
        <v>Salade de pates semi complètes</v>
      </c>
      <c r="H14" s="15"/>
      <c r="J14" s="16"/>
      <c r="K14" s="3" t="str">
        <f>'Menus déjeuner'!R11</f>
        <v>Brocoli ravigote</v>
      </c>
      <c r="M14" s="15"/>
      <c r="O14" s="16"/>
      <c r="P14" s="3" t="str">
        <f>'Menus déjeuner'!T11</f>
        <v>Crème de butternut au lait de coco</v>
      </c>
      <c r="R14" s="15"/>
      <c r="T14" s="16"/>
      <c r="U14" s="3" t="str">
        <f>'Menus déjeuner'!V11</f>
        <v>Carottes et potimarron râpés</v>
      </c>
      <c r="W14" s="15"/>
      <c r="Y14" s="16"/>
    </row>
    <row r="15" spans="1:25" ht="16.149999999999999" customHeight="1" x14ac:dyDescent="0.35">
      <c r="A15" s="3" t="str">
        <f>'Menus déjeuner'!N12</f>
        <v>Coleslaw</v>
      </c>
      <c r="C15" s="15"/>
      <c r="E15" s="16"/>
      <c r="F15" s="3" t="str">
        <f>'Menus déjeuner'!P12</f>
        <v>Crème de pois cassés</v>
      </c>
      <c r="H15" s="15"/>
      <c r="J15" s="16"/>
      <c r="K15" s="3" t="str">
        <f>'Menus déjeuner'!R12</f>
        <v>Haricots verts à l'échalote</v>
      </c>
      <c r="M15" s="15"/>
      <c r="O15" s="16"/>
      <c r="P15" s="3" t="str">
        <f>'Menus déjeuner'!T12</f>
        <v>Poireaux vinaigrette</v>
      </c>
      <c r="R15" s="15"/>
      <c r="T15" s="16"/>
      <c r="U15" s="3" t="str">
        <f>'Menus déjeuner'!V12</f>
        <v>Salade de radis aux fines herbes</v>
      </c>
      <c r="W15" s="15"/>
      <c r="Y15" s="16"/>
    </row>
    <row r="16" spans="1:25" ht="16.149999999999999" customHeight="1" x14ac:dyDescent="0.35">
      <c r="A16" s="3" t="str">
        <f>'Menus déjeuner'!N13</f>
        <v>Salade verte</v>
      </c>
      <c r="C16" s="15"/>
      <c r="E16" s="16"/>
      <c r="F16" s="3" t="str">
        <f>'Menus déjeuner'!P13</f>
        <v>Salade verte</v>
      </c>
      <c r="H16" s="15"/>
      <c r="J16" s="16"/>
      <c r="K16" s="3" t="str">
        <f>'Menus déjeuner'!R13</f>
        <v>Salade verte</v>
      </c>
      <c r="M16" s="15"/>
      <c r="O16" s="16"/>
      <c r="P16" s="3" t="str">
        <f>'Menus déjeuner'!T13</f>
        <v>Salade verte</v>
      </c>
      <c r="R16" s="15"/>
      <c r="T16" s="16"/>
      <c r="U16" s="3" t="str">
        <f>'Menus déjeuner'!J13</f>
        <v>Salade verte</v>
      </c>
      <c r="W16" s="15"/>
      <c r="Y16" s="16"/>
    </row>
    <row r="17" spans="1:25" ht="16.149999999999999" customHeight="1" x14ac:dyDescent="0.35">
      <c r="C17" s="17"/>
      <c r="D17" s="18"/>
      <c r="E17" s="19"/>
      <c r="H17" s="17"/>
      <c r="I17" s="18"/>
      <c r="J17" s="19"/>
      <c r="M17" s="17"/>
      <c r="N17" s="18"/>
      <c r="O17" s="19"/>
      <c r="P17" s="3">
        <v>0</v>
      </c>
      <c r="R17" s="17"/>
      <c r="S17" s="18"/>
      <c r="T17" s="19"/>
      <c r="W17" s="17"/>
      <c r="X17" s="18"/>
      <c r="Y17" s="19"/>
    </row>
    <row r="18" spans="1:25" ht="16.149999999999999" customHeight="1" x14ac:dyDescent="0.35">
      <c r="A18" s="3">
        <v>0</v>
      </c>
      <c r="C18" s="231" t="str">
        <f>A13</f>
        <v>Salade de tomate au pesto</v>
      </c>
      <c r="D18" s="232"/>
      <c r="E18" s="237"/>
      <c r="F18" s="3">
        <v>0</v>
      </c>
      <c r="H18" s="231" t="str">
        <f>F13</f>
        <v>Salade de blé</v>
      </c>
      <c r="I18" s="235"/>
      <c r="J18" s="238"/>
      <c r="M18" s="231" t="str">
        <f>K13</f>
        <v>Velouté de potiron</v>
      </c>
      <c r="N18" s="232"/>
      <c r="O18" s="237"/>
      <c r="P18" s="3">
        <v>0</v>
      </c>
      <c r="R18" s="231" t="str">
        <f>P13</f>
        <v>Macédoine mayonnaise</v>
      </c>
      <c r="S18" s="232"/>
      <c r="T18" s="237"/>
      <c r="U18" s="3">
        <v>0</v>
      </c>
      <c r="W18" s="231" t="str">
        <f>U13</f>
        <v>Chou chinois au sésame</v>
      </c>
      <c r="X18" s="232"/>
      <c r="Y18" s="237"/>
    </row>
    <row r="19" spans="1:25" ht="16.149999999999999" customHeight="1" x14ac:dyDescent="0.35">
      <c r="C19" s="234"/>
      <c r="D19" s="232"/>
      <c r="E19" s="237"/>
      <c r="H19" s="231"/>
      <c r="I19" s="235"/>
      <c r="J19" s="238"/>
      <c r="M19" s="234"/>
      <c r="N19" s="232"/>
      <c r="O19" s="237"/>
      <c r="R19" s="234"/>
      <c r="S19" s="232"/>
      <c r="T19" s="237"/>
      <c r="W19" s="234"/>
      <c r="X19" s="232"/>
      <c r="Y19" s="237"/>
    </row>
    <row r="20" spans="1:25" ht="16.149999999999999" customHeight="1" x14ac:dyDescent="0.35">
      <c r="C20" s="234"/>
      <c r="D20" s="232"/>
      <c r="E20" s="237"/>
      <c r="H20" s="231"/>
      <c r="I20" s="235"/>
      <c r="J20" s="238"/>
      <c r="M20" s="234"/>
      <c r="N20" s="232"/>
      <c r="O20" s="237"/>
      <c r="R20" s="234"/>
      <c r="S20" s="232"/>
      <c r="T20" s="237"/>
      <c r="W20" s="234"/>
      <c r="X20" s="232"/>
      <c r="Y20" s="237"/>
    </row>
    <row r="21" spans="1:25" ht="16.149999999999999" customHeight="1" x14ac:dyDescent="0.35">
      <c r="C21" s="20"/>
      <c r="D21" s="21"/>
      <c r="E21" s="22"/>
      <c r="H21" s="20"/>
      <c r="I21" s="21"/>
      <c r="J21" s="22"/>
      <c r="M21" s="20"/>
      <c r="N21" s="21"/>
      <c r="O21" s="22"/>
      <c r="R21" s="20"/>
      <c r="S21" s="21"/>
      <c r="T21" s="22"/>
      <c r="W21" s="20"/>
      <c r="X21" s="21"/>
      <c r="Y21" s="22"/>
    </row>
    <row r="22" spans="1:25" ht="16.149999999999999" customHeight="1" x14ac:dyDescent="0.35">
      <c r="C22" s="15"/>
      <c r="D22" s="23"/>
      <c r="E22" s="16"/>
      <c r="H22" s="15"/>
      <c r="I22" s="23"/>
      <c r="J22" s="16"/>
      <c r="M22" s="15"/>
      <c r="N22" s="23"/>
      <c r="O22" s="16"/>
      <c r="R22" s="15"/>
      <c r="S22" s="23"/>
      <c r="T22" s="16"/>
      <c r="W22" s="15"/>
      <c r="X22" s="23"/>
      <c r="Y22" s="16"/>
    </row>
    <row r="23" spans="1:25" ht="16.149999999999999" customHeight="1" x14ac:dyDescent="0.35">
      <c r="A23" s="3" t="str">
        <f>'Menus déjeuner'!N14</f>
        <v>Dinde à la normande (Egalim EE)</v>
      </c>
      <c r="C23" s="231" t="str">
        <f>A23</f>
        <v>Dinde à la normande (Egalim EE)</v>
      </c>
      <c r="D23" s="232"/>
      <c r="E23" s="233"/>
      <c r="F23" s="3" t="str">
        <f>'Menus déjeuner'!P14</f>
        <v>Plein filet pané</v>
      </c>
      <c r="H23" s="231" t="str">
        <f>F23</f>
        <v>Plein filet pané</v>
      </c>
      <c r="I23" s="235"/>
      <c r="J23" s="236"/>
      <c r="K23" s="3" t="str">
        <f>'Menus déjeuner'!R14</f>
        <v>Bœuf bourguignon</v>
      </c>
      <c r="M23" s="231" t="str">
        <f>K23</f>
        <v>Bœuf bourguignon</v>
      </c>
      <c r="N23" s="232"/>
      <c r="O23" s="233"/>
      <c r="P23" s="3" t="str">
        <f>'Menus déjeuner'!T14</f>
        <v>Rougail de poulet (Egalim EE)</v>
      </c>
      <c r="R23" s="231" t="str">
        <f>P23</f>
        <v>Rougail de poulet (Egalim EE)</v>
      </c>
      <c r="S23" s="232"/>
      <c r="T23" s="233"/>
      <c r="U23" s="3">
        <f>'Menus déjeuner'!V14</f>
        <v>0</v>
      </c>
      <c r="W23" s="231">
        <f>U23</f>
        <v>0</v>
      </c>
      <c r="X23" s="232"/>
      <c r="Y23" s="233"/>
    </row>
    <row r="24" spans="1:25" ht="16.149999999999999" customHeight="1" x14ac:dyDescent="0.35">
      <c r="A24" s="3" t="str">
        <f>'Menus déjeuner'!N15</f>
        <v>Omelette à la mexicaine (haricots rouges, tomates, maïs …)</v>
      </c>
      <c r="C24" s="234"/>
      <c r="D24" s="232"/>
      <c r="E24" s="233"/>
      <c r="F24" s="3" t="str">
        <f>'Menus déjeuner'!P15</f>
        <v>Francfort fumées (CE2)</v>
      </c>
      <c r="H24" s="231"/>
      <c r="I24" s="235"/>
      <c r="J24" s="236"/>
      <c r="K24" s="3" t="str">
        <f>'Menus déjeuner'!R15</f>
        <v>Œufs durs Mornay</v>
      </c>
      <c r="M24" s="234"/>
      <c r="N24" s="232"/>
      <c r="O24" s="233"/>
      <c r="P24" s="3" t="str">
        <f>'Menus déjeuner'!T15</f>
        <v>Quenelles au coulis</v>
      </c>
      <c r="R24" s="234"/>
      <c r="S24" s="232"/>
      <c r="T24" s="233"/>
      <c r="U24" s="3" t="str">
        <f>'Menus déjeuner'!V15</f>
        <v>poisson</v>
      </c>
      <c r="W24" s="234"/>
      <c r="X24" s="232"/>
      <c r="Y24" s="233"/>
    </row>
    <row r="25" spans="1:25" ht="16.149999999999999" customHeight="1" x14ac:dyDescent="0.35">
      <c r="C25" s="234"/>
      <c r="D25" s="232"/>
      <c r="E25" s="233"/>
      <c r="H25" s="231"/>
      <c r="I25" s="235"/>
      <c r="J25" s="236"/>
      <c r="M25" s="234"/>
      <c r="N25" s="232"/>
      <c r="O25" s="233"/>
      <c r="R25" s="234"/>
      <c r="S25" s="232"/>
      <c r="T25" s="233"/>
      <c r="W25" s="234"/>
      <c r="X25" s="232"/>
      <c r="Y25" s="233"/>
    </row>
    <row r="26" spans="1:25" ht="16.149999999999999" customHeight="1" x14ac:dyDescent="0.35">
      <c r="A26" s="3">
        <v>0</v>
      </c>
      <c r="C26" s="20"/>
      <c r="D26" s="24"/>
      <c r="E26" s="25"/>
      <c r="F26" s="3">
        <v>0</v>
      </c>
      <c r="H26" s="20"/>
      <c r="I26" s="24"/>
      <c r="J26" s="25"/>
      <c r="K26" s="3">
        <v>0</v>
      </c>
      <c r="M26" s="20"/>
      <c r="N26" s="24"/>
      <c r="O26" s="25"/>
      <c r="P26" s="3">
        <v>0</v>
      </c>
      <c r="R26" s="20"/>
      <c r="S26" s="24"/>
      <c r="T26" s="25"/>
      <c r="U26" s="3">
        <v>0</v>
      </c>
      <c r="W26" s="20"/>
      <c r="X26" s="24"/>
      <c r="Y26" s="25"/>
    </row>
    <row r="27" spans="1:25" ht="16.149999999999999" customHeight="1" x14ac:dyDescent="0.35">
      <c r="C27" s="15"/>
      <c r="D27" s="23"/>
      <c r="E27" s="16"/>
      <c r="H27" s="15"/>
      <c r="I27" s="23"/>
      <c r="J27" s="16"/>
      <c r="M27" s="15"/>
      <c r="N27" s="23"/>
      <c r="O27" s="16"/>
      <c r="R27" s="15"/>
      <c r="S27" s="23"/>
      <c r="T27" s="16"/>
      <c r="W27" s="15"/>
      <c r="X27" s="23"/>
      <c r="Y27" s="16"/>
    </row>
    <row r="28" spans="1:25" ht="16.149999999999999" customHeight="1" x14ac:dyDescent="0.35">
      <c r="C28" s="231" t="str">
        <f>A31</f>
        <v>Frites</v>
      </c>
      <c r="D28" s="235"/>
      <c r="E28" s="236"/>
      <c r="H28" s="231" t="str">
        <f>F31</f>
        <v>Purée de potiron</v>
      </c>
      <c r="I28" s="235"/>
      <c r="J28" s="236"/>
      <c r="M28" s="231" t="str">
        <f>K31</f>
        <v>Torsades</v>
      </c>
      <c r="N28" s="235"/>
      <c r="O28" s="236"/>
      <c r="R28" s="231" t="str">
        <f>P31</f>
        <v>Riz pilaf</v>
      </c>
      <c r="S28" s="235"/>
      <c r="T28" s="236"/>
      <c r="W28" s="231">
        <f>U31</f>
        <v>0</v>
      </c>
      <c r="X28" s="235"/>
      <c r="Y28" s="236"/>
    </row>
    <row r="29" spans="1:25" ht="16.149999999999999" customHeight="1" x14ac:dyDescent="0.35">
      <c r="C29" s="231"/>
      <c r="D29" s="235"/>
      <c r="E29" s="236"/>
      <c r="H29" s="231"/>
      <c r="I29" s="235"/>
      <c r="J29" s="236"/>
      <c r="M29" s="231"/>
      <c r="N29" s="235"/>
      <c r="O29" s="236"/>
      <c r="R29" s="231"/>
      <c r="S29" s="235"/>
      <c r="T29" s="236"/>
      <c r="W29" s="231"/>
      <c r="X29" s="235"/>
      <c r="Y29" s="236"/>
    </row>
    <row r="30" spans="1:25" ht="16.149999999999999" customHeight="1" x14ac:dyDescent="0.35">
      <c r="C30" s="231"/>
      <c r="D30" s="235"/>
      <c r="E30" s="236"/>
      <c r="H30" s="231"/>
      <c r="I30" s="235"/>
      <c r="J30" s="236"/>
      <c r="M30" s="231"/>
      <c r="N30" s="235"/>
      <c r="O30" s="236"/>
      <c r="R30" s="231"/>
      <c r="S30" s="235"/>
      <c r="T30" s="236"/>
      <c r="W30" s="231"/>
      <c r="X30" s="235"/>
      <c r="Y30" s="236"/>
    </row>
    <row r="31" spans="1:25" ht="16.149999999999999" customHeight="1" x14ac:dyDescent="0.35">
      <c r="A31" s="3" t="str">
        <f>'Menus déjeuner'!N16</f>
        <v>Frites</v>
      </c>
      <c r="C31" s="20"/>
      <c r="D31" s="24"/>
      <c r="E31" s="25"/>
      <c r="F31" s="3" t="str">
        <f>'Menus déjeuner'!P16</f>
        <v>Purée de potiron</v>
      </c>
      <c r="H31" s="20"/>
      <c r="I31" s="24"/>
      <c r="J31" s="25"/>
      <c r="K31" s="3" t="str">
        <f>'Menus déjeuner'!R16</f>
        <v>Torsades</v>
      </c>
      <c r="M31" s="20"/>
      <c r="N31" s="24"/>
      <c r="O31" s="25"/>
      <c r="P31" s="3" t="str">
        <f>'Menus déjeuner'!T16</f>
        <v>Riz pilaf</v>
      </c>
      <c r="R31" s="20"/>
      <c r="S31" s="24"/>
      <c r="T31" s="25"/>
      <c r="U31" s="3">
        <f>'Menus déjeuner'!V16</f>
        <v>0</v>
      </c>
      <c r="W31" s="20"/>
      <c r="X31" s="24"/>
      <c r="Y31" s="25"/>
    </row>
    <row r="32" spans="1:25" ht="16.149999999999999" customHeight="1" x14ac:dyDescent="0.35">
      <c r="A32" s="3" t="str">
        <f>'Menus déjeuner'!N17</f>
        <v>Légumes à la mexicaine</v>
      </c>
      <c r="C32" s="15"/>
      <c r="D32" s="26"/>
      <c r="E32" s="16"/>
      <c r="F32" s="3" t="str">
        <f>'Menus déjeuner'!P17</f>
        <v>Petit épeautre</v>
      </c>
      <c r="H32" s="15"/>
      <c r="I32" s="26"/>
      <c r="J32" s="16"/>
      <c r="K32" s="3" t="str">
        <f>'Menus déjeuner'!R17</f>
        <v>Julienne de légumes</v>
      </c>
      <c r="M32" s="15"/>
      <c r="N32" s="26"/>
      <c r="O32" s="16"/>
      <c r="P32" s="3" t="str">
        <f>'Menus déjeuner'!T17</f>
        <v>Chou fleur béchamel</v>
      </c>
      <c r="R32" s="15"/>
      <c r="S32" s="26"/>
      <c r="T32" s="16"/>
      <c r="U32" s="3">
        <f>'Menus déjeuner'!V17</f>
        <v>0</v>
      </c>
      <c r="W32" s="15"/>
      <c r="X32" s="26"/>
      <c r="Y32" s="16"/>
    </row>
    <row r="33" spans="1:25" ht="16.149999999999999" customHeight="1" x14ac:dyDescent="0.35">
      <c r="C33" s="231" t="str">
        <f>A38</f>
        <v>2 fromages à la coupe</v>
      </c>
      <c r="D33" s="232"/>
      <c r="E33" s="233"/>
      <c r="F33" s="3" t="e">
        <f>'Menus déjeuner'!#REF!</f>
        <v>#REF!</v>
      </c>
      <c r="H33" s="231" t="str">
        <f>F38</f>
        <v>2 fromages à la coupe</v>
      </c>
      <c r="I33" s="235"/>
      <c r="J33" s="236"/>
      <c r="M33" s="231" t="str">
        <f>K38</f>
        <v>2 fromages à la coupe</v>
      </c>
      <c r="N33" s="232"/>
      <c r="O33" s="233"/>
      <c r="R33" s="231" t="str">
        <f>P38</f>
        <v>2 fromages à la coupe</v>
      </c>
      <c r="S33" s="232"/>
      <c r="T33" s="233"/>
      <c r="W33" s="231">
        <f>U38</f>
        <v>0</v>
      </c>
      <c r="X33" s="232"/>
      <c r="Y33" s="233"/>
    </row>
    <row r="34" spans="1:25" ht="16.149999999999999" customHeight="1" x14ac:dyDescent="0.35">
      <c r="C34" s="234"/>
      <c r="D34" s="232"/>
      <c r="E34" s="233"/>
      <c r="H34" s="231"/>
      <c r="I34" s="235"/>
      <c r="J34" s="236"/>
      <c r="K34" s="3">
        <v>0</v>
      </c>
      <c r="M34" s="234"/>
      <c r="N34" s="232"/>
      <c r="O34" s="233"/>
      <c r="P34" s="3">
        <v>0</v>
      </c>
      <c r="R34" s="234"/>
      <c r="S34" s="232"/>
      <c r="T34" s="233"/>
      <c r="U34" s="3">
        <v>0</v>
      </c>
      <c r="W34" s="234"/>
      <c r="X34" s="232"/>
      <c r="Y34" s="233"/>
    </row>
    <row r="35" spans="1:25" ht="16.149999999999999" customHeight="1" x14ac:dyDescent="0.35">
      <c r="C35" s="234"/>
      <c r="D35" s="232"/>
      <c r="E35" s="233"/>
      <c r="H35" s="231"/>
      <c r="I35" s="235"/>
      <c r="J35" s="236"/>
      <c r="M35" s="234"/>
      <c r="N35" s="232"/>
      <c r="O35" s="233"/>
      <c r="R35" s="234"/>
      <c r="S35" s="232"/>
      <c r="T35" s="233"/>
      <c r="W35" s="234"/>
      <c r="X35" s="232"/>
      <c r="Y35" s="233"/>
    </row>
    <row r="36" spans="1:25" ht="16.149999999999999" customHeight="1" x14ac:dyDescent="0.35">
      <c r="C36" s="20"/>
      <c r="D36" s="24"/>
      <c r="E36" s="25"/>
      <c r="H36" s="20"/>
      <c r="I36" s="24"/>
      <c r="J36" s="25"/>
      <c r="M36" s="20"/>
      <c r="N36" s="24"/>
      <c r="O36" s="25"/>
      <c r="R36" s="20"/>
      <c r="S36" s="24"/>
      <c r="T36" s="25"/>
      <c r="W36" s="20"/>
      <c r="X36" s="24"/>
      <c r="Y36" s="25"/>
    </row>
    <row r="37" spans="1:25" ht="16.149999999999999" customHeight="1" x14ac:dyDescent="0.35">
      <c r="C37" s="15"/>
      <c r="D37" s="23"/>
      <c r="E37" s="16"/>
      <c r="H37" s="15"/>
      <c r="I37" s="23"/>
      <c r="J37" s="16"/>
      <c r="M37" s="15"/>
      <c r="N37" s="23"/>
      <c r="O37" s="16"/>
      <c r="P37" s="3">
        <v>0</v>
      </c>
      <c r="R37" s="15"/>
      <c r="S37" s="23"/>
      <c r="T37" s="16"/>
      <c r="U37" s="3">
        <v>0</v>
      </c>
      <c r="W37" s="15"/>
      <c r="X37" s="23"/>
      <c r="Y37" s="16"/>
    </row>
    <row r="38" spans="1:25" ht="16.149999999999999" customHeight="1" x14ac:dyDescent="0.35">
      <c r="A38" s="3" t="str">
        <f>'Menus déjeuner'!N18</f>
        <v>2 fromages à la coupe</v>
      </c>
      <c r="C38" s="231" t="str">
        <f>A46</f>
        <v>Crème dessert chocolat</v>
      </c>
      <c r="D38" s="232"/>
      <c r="E38" s="233"/>
      <c r="F38" s="3" t="str">
        <f>'Menus déjeuner'!P18</f>
        <v>2 fromages à la coupe</v>
      </c>
      <c r="H38" s="231" t="str">
        <f>F46</f>
        <v>Salade de fruits frais</v>
      </c>
      <c r="I38" s="235"/>
      <c r="J38" s="236"/>
      <c r="K38" s="3" t="str">
        <f>'Menus déjeuner'!R18</f>
        <v>2 fromages à la coupe</v>
      </c>
      <c r="M38" s="231" t="str">
        <f>K46</f>
        <v>Banane caramelisée aux épices</v>
      </c>
      <c r="N38" s="232"/>
      <c r="O38" s="233"/>
      <c r="P38" s="3" t="str">
        <f>'Menus déjeuner'!T18</f>
        <v>2 fromages à la coupe</v>
      </c>
      <c r="R38" s="231" t="str">
        <f>P46</f>
        <v>Salade d'ananas à la menthe</v>
      </c>
      <c r="S38" s="232"/>
      <c r="T38" s="233"/>
      <c r="U38" s="3">
        <f>'Menus déjeuner'!V18</f>
        <v>0</v>
      </c>
      <c r="W38" s="231">
        <f>U46</f>
        <v>0</v>
      </c>
      <c r="X38" s="232"/>
      <c r="Y38" s="233"/>
    </row>
    <row r="39" spans="1:25" ht="15.75" customHeight="1" x14ac:dyDescent="0.35">
      <c r="A39" s="3" t="str">
        <f>'Menus déjeuner'!N19</f>
        <v>dont 1 AOP/AOC/IGP</v>
      </c>
      <c r="C39" s="234"/>
      <c r="D39" s="232"/>
      <c r="E39" s="233"/>
      <c r="F39" s="3" t="str">
        <f>'Menus déjeuner'!P19</f>
        <v>dont 1 AOP/AOC/IGP</v>
      </c>
      <c r="H39" s="231"/>
      <c r="I39" s="235"/>
      <c r="J39" s="236"/>
      <c r="K39" s="3" t="str">
        <f>'Menus déjeuner'!R19</f>
        <v>dont 1 AOP/AOC/IGP</v>
      </c>
      <c r="M39" s="234"/>
      <c r="N39" s="232"/>
      <c r="O39" s="233"/>
      <c r="P39" s="3" t="str">
        <f>'Menus déjeuner'!T19</f>
        <v>dont 1 AOP/AOC/IGP</v>
      </c>
      <c r="R39" s="234"/>
      <c r="S39" s="232"/>
      <c r="T39" s="233"/>
      <c r="U39" s="3" t="str">
        <f>'Menus déjeuner'!V19</f>
        <v>dont 1 AOP/AOC/IGP</v>
      </c>
      <c r="W39" s="234"/>
      <c r="X39" s="232"/>
      <c r="Y39" s="233"/>
    </row>
    <row r="40" spans="1:25" ht="16.149999999999999" customHeight="1" x14ac:dyDescent="0.35">
      <c r="A40" s="3" t="str">
        <f>'Menus déjeuner'!N20</f>
        <v>2 laitages dont 1 yaourt nature</v>
      </c>
      <c r="C40" s="234"/>
      <c r="D40" s="232"/>
      <c r="E40" s="233"/>
      <c r="F40" s="3" t="str">
        <f>'Menus déjeuner'!P20</f>
        <v>2 laitages dont 1 yaourt nature</v>
      </c>
      <c r="H40" s="231"/>
      <c r="I40" s="235"/>
      <c r="J40" s="236"/>
      <c r="K40" s="3" t="str">
        <f>'Menus déjeuner'!R20</f>
        <v>2 laitages dont 1 yaourt nature</v>
      </c>
      <c r="M40" s="234"/>
      <c r="N40" s="232"/>
      <c r="O40" s="233"/>
      <c r="P40" s="3" t="str">
        <f>'Menus déjeuner'!T20</f>
        <v>2 laitages dont 1 yaourt nature</v>
      </c>
      <c r="R40" s="234"/>
      <c r="S40" s="232"/>
      <c r="T40" s="233"/>
      <c r="U40" s="3" t="str">
        <f>'Menus déjeuner'!J20</f>
        <v>2 laitages dont 1 yaourt nature</v>
      </c>
      <c r="W40" s="234"/>
      <c r="X40" s="232"/>
      <c r="Y40" s="233"/>
    </row>
    <row r="41" spans="1:25" ht="16.149999999999999" customHeight="1" x14ac:dyDescent="0.35">
      <c r="A41" s="3">
        <f>'Menus déjeuner'!N21</f>
        <v>0</v>
      </c>
      <c r="C41" s="27"/>
      <c r="D41" s="28"/>
      <c r="E41" s="29"/>
      <c r="F41" s="3">
        <f>'Menus déjeuner'!P21</f>
        <v>0</v>
      </c>
      <c r="H41" s="27"/>
      <c r="I41" s="28"/>
      <c r="J41" s="29"/>
      <c r="K41" s="3">
        <f>'Menus déjeuner'!R21</f>
        <v>0</v>
      </c>
      <c r="M41" s="27"/>
      <c r="N41" s="28"/>
      <c r="O41" s="29"/>
      <c r="P41" s="3">
        <f>'Menus déjeuner'!T21</f>
        <v>0</v>
      </c>
      <c r="R41" s="27"/>
      <c r="S41" s="28"/>
      <c r="T41" s="29"/>
      <c r="U41" s="3">
        <f>'Menus déjeuner'!J21</f>
        <v>0</v>
      </c>
      <c r="W41" s="27"/>
      <c r="X41" s="28"/>
      <c r="Y41" s="29"/>
    </row>
    <row r="42" spans="1:25" ht="16.149999999999999" customHeight="1" x14ac:dyDescent="0.35"/>
    <row r="43" spans="1:25" ht="16.149999999999999" customHeight="1" x14ac:dyDescent="0.35"/>
    <row r="44" spans="1:25" ht="16.149999999999999" customHeight="1" x14ac:dyDescent="0.35"/>
    <row r="45" spans="1:25" ht="16.149999999999999" customHeight="1" x14ac:dyDescent="0.35">
      <c r="P45" s="3">
        <v>0</v>
      </c>
      <c r="U45" s="3">
        <v>0</v>
      </c>
    </row>
    <row r="46" spans="1:25" ht="16.149999999999999" customHeight="1" x14ac:dyDescent="0.35">
      <c r="A46" s="3" t="str">
        <f>'Menus déjeuner'!N22</f>
        <v>Crème dessert chocolat</v>
      </c>
      <c r="F46" s="3" t="str">
        <f>'Menus déjeuner'!P22</f>
        <v>Salade de fruits frais</v>
      </c>
      <c r="K46" s="3" t="str">
        <f>'Menus déjeuner'!R22</f>
        <v>Banane caramelisée aux épices</v>
      </c>
      <c r="P46" s="3" t="str">
        <f>'Menus déjeuner'!T22</f>
        <v>Salade d'ananas à la menthe</v>
      </c>
      <c r="U46" s="3">
        <f>'Menus déjeuner'!V22</f>
        <v>0</v>
      </c>
    </row>
    <row r="47" spans="1:25" ht="16.149999999999999" customHeight="1" x14ac:dyDescent="0.35">
      <c r="A47" s="3" t="str">
        <f>'Menus déjeuner'!N23</f>
        <v>Flan vanille</v>
      </c>
      <c r="F47" s="3" t="str">
        <f>'Menus déjeuner'!P23</f>
        <v>Pamplemousse</v>
      </c>
      <c r="K47" s="3" t="str">
        <f>'Menus déjeuner'!R23</f>
        <v>Pomme au four</v>
      </c>
      <c r="P47" s="3" t="str">
        <f>'Menus déjeuner'!T23</f>
        <v>Salade de fruits frais</v>
      </c>
      <c r="U47" s="3">
        <f>'Menus déjeuner'!V23</f>
        <v>0</v>
      </c>
    </row>
    <row r="48" spans="1:25" ht="16.149999999999999" customHeight="1" x14ac:dyDescent="0.35">
      <c r="A48" s="3" t="str">
        <f>'Menus déjeuner'!N24</f>
        <v>Pêches au sirop léger</v>
      </c>
      <c r="F48" s="3" t="str">
        <f>'Menus déjeuner'!P24</f>
        <v>Compote sans sucre ajouté ARA</v>
      </c>
      <c r="K48" s="3" t="str">
        <f>'Menus déjeuner'!R24</f>
        <v>Compote sans sucre ajouté ARA</v>
      </c>
      <c r="P48" s="3" t="str">
        <f>'Menus déjeuner'!T24</f>
        <v>Compote sans sucre ajouté ARA</v>
      </c>
      <c r="U48" s="3">
        <f>'Menus déjeuner'!V24</f>
        <v>0</v>
      </c>
    </row>
    <row r="49" spans="1:21" ht="16.149999999999999" customHeight="1" x14ac:dyDescent="0.35">
      <c r="A49" s="3" t="str">
        <f>'Menus déjeuner'!N25</f>
        <v>Corbeille de fruits frais</v>
      </c>
      <c r="F49" s="3" t="str">
        <f>'Menus déjeuner'!P25</f>
        <v>Corbeille de fruits frais</v>
      </c>
      <c r="K49" s="3" t="str">
        <f>'Menus déjeuner'!R25</f>
        <v>Corbeille de fruits frais</v>
      </c>
      <c r="P49" s="3" t="str">
        <f>'Menus déjeuner'!H25</f>
        <v>Corbeille de fruits frais</v>
      </c>
      <c r="U49" s="3" t="str">
        <f>'Menus déjeuner'!V25</f>
        <v>Corbeille de fruits frais</v>
      </c>
    </row>
    <row r="50" spans="1:21" ht="16.149999999999999" customHeight="1" x14ac:dyDescent="0.35">
      <c r="U50" s="3">
        <v>0</v>
      </c>
    </row>
  </sheetData>
  <mergeCells count="40">
    <mergeCell ref="A6:E7"/>
    <mergeCell ref="F6:J7"/>
    <mergeCell ref="K6:O7"/>
    <mergeCell ref="P6:T7"/>
    <mergeCell ref="U6:Y7"/>
    <mergeCell ref="C38:E40"/>
    <mergeCell ref="H38:J40"/>
    <mergeCell ref="M38:O40"/>
    <mergeCell ref="R38:T40"/>
    <mergeCell ref="W38:Y4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18:E20"/>
    <mergeCell ref="H18:J20"/>
    <mergeCell ref="M18:O20"/>
    <mergeCell ref="R18:T20"/>
    <mergeCell ref="W18:Y20"/>
    <mergeCell ref="C23:E25"/>
    <mergeCell ref="H23:J25"/>
    <mergeCell ref="M23:O25"/>
    <mergeCell ref="R23:T25"/>
    <mergeCell ref="W23:Y25"/>
    <mergeCell ref="C3:E3"/>
    <mergeCell ref="H3:J3"/>
    <mergeCell ref="M3:O3"/>
    <mergeCell ref="R3:T3"/>
    <mergeCell ref="W3:Y3"/>
    <mergeCell ref="C4:E5"/>
    <mergeCell ref="H4:J5"/>
    <mergeCell ref="M4:O5"/>
    <mergeCell ref="R4:T5"/>
    <mergeCell ref="W4:Y5"/>
  </mergeCells>
  <printOptions verticalCentered="1"/>
  <pageMargins left="0.74803149606299213" right="0.74803149606299213" top="0.39370078740157483" bottom="0.39370078740157483" header="0.51181102362204722" footer="0.51181102362204722"/>
  <pageSetup paperSize="9" scale="9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3:Y50"/>
  <sheetViews>
    <sheetView showZeros="0" view="pageBreakPreview" zoomScale="60" workbookViewId="0">
      <selection activeCell="B20" sqref="B20"/>
    </sheetView>
  </sheetViews>
  <sheetFormatPr baseColWidth="10" defaultColWidth="11.69140625" defaultRowHeight="15.5" x14ac:dyDescent="0.35"/>
  <cols>
    <col min="1" max="2" width="18.765625" style="3" customWidth="1"/>
    <col min="3" max="3" width="11.69140625" style="3"/>
    <col min="4" max="4" width="11.69140625" style="3" customWidth="1"/>
    <col min="5" max="5" width="11.69140625" style="3"/>
    <col min="6" max="7" width="18.765625" style="3" customWidth="1"/>
    <col min="8" max="8" width="11.69140625" style="3"/>
    <col min="9" max="9" width="11.69140625" style="3" customWidth="1"/>
    <col min="10" max="10" width="11.69140625" style="3"/>
    <col min="11" max="12" width="18.765625" style="3" customWidth="1"/>
    <col min="13" max="13" width="11.69140625" style="3"/>
    <col min="14" max="14" width="11.69140625" style="3" customWidth="1"/>
    <col min="15" max="15" width="11.69140625" style="3"/>
    <col min="16" max="17" width="18.765625" style="3" customWidth="1"/>
    <col min="18" max="18" width="11.69140625" style="3"/>
    <col min="19" max="19" width="11.69140625" style="3" customWidth="1"/>
    <col min="20" max="20" width="11.69140625" style="3"/>
    <col min="21" max="22" width="18.765625" style="3" customWidth="1"/>
    <col min="23" max="23" width="11.69140625" style="3"/>
    <col min="24" max="24" width="11.69140625" style="3" customWidth="1"/>
    <col min="25" max="16384" width="11.69140625" style="3"/>
  </cols>
  <sheetData>
    <row r="3" spans="1:25" ht="21.4" customHeight="1" x14ac:dyDescent="0.4">
      <c r="C3" s="241">
        <f>+'Menus déjeuner'!AD3</f>
        <v>46307</v>
      </c>
      <c r="D3" s="241"/>
      <c r="E3" s="241"/>
      <c r="H3" s="241">
        <f>C3+1</f>
        <v>46308</v>
      </c>
      <c r="I3" s="241"/>
      <c r="J3" s="241"/>
      <c r="M3" s="241">
        <f>H3+1</f>
        <v>46309</v>
      </c>
      <c r="N3" s="241"/>
      <c r="O3" s="241"/>
      <c r="R3" s="241">
        <f>C3+3</f>
        <v>46310</v>
      </c>
      <c r="S3" s="241"/>
      <c r="T3" s="241"/>
      <c r="W3" s="241">
        <f>C3+4</f>
        <v>46311</v>
      </c>
      <c r="X3" s="241"/>
      <c r="Y3" s="241"/>
    </row>
    <row r="4" spans="1:25" ht="15" customHeight="1" x14ac:dyDescent="0.35">
      <c r="C4" s="242" t="s">
        <v>49</v>
      </c>
      <c r="D4" s="242"/>
      <c r="E4" s="242"/>
      <c r="H4" s="242" t="s">
        <v>49</v>
      </c>
      <c r="I4" s="242"/>
      <c r="J4" s="242"/>
      <c r="M4" s="242" t="s">
        <v>49</v>
      </c>
      <c r="N4" s="242"/>
      <c r="O4" s="242"/>
      <c r="R4" s="242" t="s">
        <v>49</v>
      </c>
      <c r="S4" s="242"/>
      <c r="T4" s="242"/>
      <c r="W4" s="242" t="s">
        <v>49</v>
      </c>
      <c r="X4" s="242"/>
      <c r="Y4" s="242"/>
    </row>
    <row r="5" spans="1:25" ht="15.75" customHeight="1" thickBot="1" x14ac:dyDescent="0.4">
      <c r="C5" s="243"/>
      <c r="D5" s="243"/>
      <c r="E5" s="243"/>
      <c r="H5" s="243"/>
      <c r="I5" s="243"/>
      <c r="J5" s="243"/>
      <c r="M5" s="243"/>
      <c r="N5" s="243"/>
      <c r="O5" s="243"/>
      <c r="R5" s="243"/>
      <c r="S5" s="243"/>
      <c r="T5" s="243"/>
      <c r="W5" s="243"/>
      <c r="X5" s="243"/>
      <c r="Y5" s="243"/>
    </row>
    <row r="6" spans="1:25" x14ac:dyDescent="0.35">
      <c r="A6" s="244" t="s">
        <v>27</v>
      </c>
      <c r="B6" s="244"/>
      <c r="C6" s="244"/>
      <c r="D6" s="244"/>
      <c r="E6" s="244"/>
      <c r="F6" s="244" t="s">
        <v>27</v>
      </c>
      <c r="G6" s="244"/>
      <c r="H6" s="244"/>
      <c r="I6" s="244"/>
      <c r="J6" s="244"/>
      <c r="K6" s="244" t="s">
        <v>27</v>
      </c>
      <c r="L6" s="244"/>
      <c r="M6" s="244"/>
      <c r="N6" s="244"/>
      <c r="O6" s="244"/>
      <c r="P6" s="244" t="s">
        <v>27</v>
      </c>
      <c r="Q6" s="244"/>
      <c r="R6" s="244"/>
      <c r="S6" s="244"/>
      <c r="T6" s="244"/>
      <c r="U6" s="244" t="s">
        <v>27</v>
      </c>
      <c r="V6" s="244"/>
      <c r="W6" s="244"/>
      <c r="X6" s="244"/>
      <c r="Y6" s="244"/>
    </row>
    <row r="7" spans="1:25" x14ac:dyDescent="0.35">
      <c r="A7" s="245"/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</row>
    <row r="12" spans="1:25" ht="16.149999999999999" customHeight="1" x14ac:dyDescent="0.35">
      <c r="A12" s="3">
        <v>0</v>
      </c>
      <c r="F12" s="3">
        <v>0</v>
      </c>
      <c r="P12" s="3">
        <v>0</v>
      </c>
      <c r="U12" s="3">
        <v>0</v>
      </c>
    </row>
    <row r="13" spans="1:25" ht="16.149999999999999" customHeight="1" x14ac:dyDescent="0.35">
      <c r="A13" s="3" t="str">
        <f>'Menus déjeuner'!Z10</f>
        <v>Taboulé de boulgour</v>
      </c>
      <c r="C13" s="12"/>
      <c r="D13" s="13"/>
      <c r="E13" s="14"/>
      <c r="F13" s="3" t="str">
        <f>'Menus déjeuner'!AB10</f>
        <v>Rémoulade de radis noir</v>
      </c>
      <c r="H13" s="12"/>
      <c r="I13" s="13"/>
      <c r="J13" s="14"/>
      <c r="K13" s="3" t="str">
        <f>'Menus déjeuner'!AD10</f>
        <v>Poireaux vinaigrette</v>
      </c>
      <c r="M13" s="12"/>
      <c r="N13" s="13"/>
      <c r="O13" s="14"/>
      <c r="P13" s="3" t="str">
        <f>'Menus déjeuner'!AF10</f>
        <v>Animation</v>
      </c>
      <c r="R13" s="12"/>
      <c r="S13" s="13"/>
      <c r="T13" s="14"/>
      <c r="U13" s="3" t="str">
        <f>'Menus déjeuner'!AH10</f>
        <v>Pain perdu salé au jambon</v>
      </c>
      <c r="W13" s="12"/>
      <c r="X13" s="13"/>
      <c r="Y13" s="14"/>
    </row>
    <row r="14" spans="1:25" ht="16.149999999999999" customHeight="1" x14ac:dyDescent="0.35">
      <c r="A14" s="3" t="str">
        <f>'Menus déjeuner'!Z11</f>
        <v>Salade de pâtes</v>
      </c>
      <c r="C14" s="15"/>
      <c r="E14" s="16"/>
      <c r="F14" s="3" t="str">
        <f>'Menus déjeuner'!AB11</f>
        <v>Salade de tomate et concombre</v>
      </c>
      <c r="H14" s="15"/>
      <c r="J14" s="16"/>
      <c r="K14" s="3" t="str">
        <f>'Menus déjeuner'!AD11</f>
        <v>Betteraves vinaigrette</v>
      </c>
      <c r="M14" s="15"/>
      <c r="O14" s="16"/>
      <c r="P14" s="3">
        <f>'Menus déjeuner'!AF11</f>
        <v>0</v>
      </c>
      <c r="R14" s="15"/>
      <c r="T14" s="16"/>
      <c r="U14" s="3" t="str">
        <f>'Menus déjeuner'!AH11</f>
        <v>Cake légumes et fromage</v>
      </c>
      <c r="W14" s="15"/>
      <c r="Y14" s="16"/>
    </row>
    <row r="15" spans="1:25" ht="16.149999999999999" customHeight="1" x14ac:dyDescent="0.35">
      <c r="A15" s="3" t="str">
        <f>'Menus déjeuner'!Z12</f>
        <v>Salade de maïs</v>
      </c>
      <c r="C15" s="15"/>
      <c r="E15" s="16"/>
      <c r="F15" s="3" t="str">
        <f>'Menus déjeuner'!AB12</f>
        <v>Chou blanc &amp; croutons</v>
      </c>
      <c r="H15" s="15"/>
      <c r="J15" s="16"/>
      <c r="K15" s="3" t="str">
        <f>'Menus déjeuner'!AD12</f>
        <v>Soupe de chou fleur au cheddar</v>
      </c>
      <c r="M15" s="15"/>
      <c r="O15" s="16"/>
      <c r="P15" s="3">
        <f>'Menus déjeuner'!AF12</f>
        <v>0</v>
      </c>
      <c r="R15" s="15"/>
      <c r="T15" s="16"/>
      <c r="U15" s="3" t="str">
        <f>'Menus déjeuner'!AH12</f>
        <v>Quiche au thon</v>
      </c>
      <c r="W15" s="15"/>
      <c r="Y15" s="16"/>
    </row>
    <row r="16" spans="1:25" ht="16.149999999999999" customHeight="1" x14ac:dyDescent="0.35">
      <c r="A16" s="3" t="str">
        <f>'Menus déjeuner'!Z13</f>
        <v>Salade verte</v>
      </c>
      <c r="C16" s="15"/>
      <c r="E16" s="16"/>
      <c r="F16" s="3" t="str">
        <f>'Menus déjeuner'!AB13</f>
        <v>Salade verte</v>
      </c>
      <c r="H16" s="15"/>
      <c r="J16" s="16"/>
      <c r="K16" s="3" t="str">
        <f>'Menus déjeuner'!AD13</f>
        <v>Salade verte</v>
      </c>
      <c r="M16" s="15"/>
      <c r="O16" s="16"/>
      <c r="P16" s="3" t="str">
        <f>'Menus déjeuner'!T13</f>
        <v>Salade verte</v>
      </c>
      <c r="R16" s="15"/>
      <c r="T16" s="16"/>
      <c r="U16" s="3" t="str">
        <f>'Menus déjeuner'!J13</f>
        <v>Salade verte</v>
      </c>
      <c r="W16" s="15"/>
      <c r="Y16" s="16"/>
    </row>
    <row r="17" spans="1:25" ht="16.149999999999999" customHeight="1" x14ac:dyDescent="0.35">
      <c r="C17" s="17"/>
      <c r="D17" s="18"/>
      <c r="E17" s="19"/>
      <c r="H17" s="17"/>
      <c r="I17" s="18"/>
      <c r="J17" s="19"/>
      <c r="M17" s="17"/>
      <c r="N17" s="18"/>
      <c r="O17" s="19"/>
      <c r="P17" s="3">
        <v>0</v>
      </c>
      <c r="R17" s="17"/>
      <c r="S17" s="18"/>
      <c r="T17" s="19"/>
      <c r="W17" s="17"/>
      <c r="X17" s="18"/>
      <c r="Y17" s="19"/>
    </row>
    <row r="18" spans="1:25" ht="16.149999999999999" customHeight="1" x14ac:dyDescent="0.35">
      <c r="A18" s="3">
        <v>0</v>
      </c>
      <c r="C18" s="231" t="str">
        <f>A13</f>
        <v>Taboulé de boulgour</v>
      </c>
      <c r="D18" s="232"/>
      <c r="E18" s="237"/>
      <c r="F18" s="3">
        <v>0</v>
      </c>
      <c r="H18" s="231" t="str">
        <f>F13</f>
        <v>Rémoulade de radis noir</v>
      </c>
      <c r="I18" s="235"/>
      <c r="J18" s="238"/>
      <c r="M18" s="231" t="str">
        <f>K13</f>
        <v>Poireaux vinaigrette</v>
      </c>
      <c r="N18" s="232"/>
      <c r="O18" s="237"/>
      <c r="P18" s="3">
        <v>0</v>
      </c>
      <c r="R18" s="231" t="str">
        <f>P13</f>
        <v>Animation</v>
      </c>
      <c r="S18" s="232"/>
      <c r="T18" s="237"/>
      <c r="U18" s="3">
        <v>0</v>
      </c>
      <c r="W18" s="231" t="str">
        <f>U13</f>
        <v>Pain perdu salé au jambon</v>
      </c>
      <c r="X18" s="232"/>
      <c r="Y18" s="237"/>
    </row>
    <row r="19" spans="1:25" ht="16.149999999999999" customHeight="1" x14ac:dyDescent="0.35">
      <c r="C19" s="234"/>
      <c r="D19" s="232"/>
      <c r="E19" s="237"/>
      <c r="H19" s="231"/>
      <c r="I19" s="235"/>
      <c r="J19" s="238"/>
      <c r="M19" s="234"/>
      <c r="N19" s="232"/>
      <c r="O19" s="237"/>
      <c r="R19" s="234"/>
      <c r="S19" s="232"/>
      <c r="T19" s="237"/>
      <c r="W19" s="234"/>
      <c r="X19" s="232"/>
      <c r="Y19" s="237"/>
    </row>
    <row r="20" spans="1:25" ht="16.149999999999999" customHeight="1" x14ac:dyDescent="0.35">
      <c r="C20" s="234"/>
      <c r="D20" s="232"/>
      <c r="E20" s="237"/>
      <c r="H20" s="231"/>
      <c r="I20" s="235"/>
      <c r="J20" s="238"/>
      <c r="M20" s="234"/>
      <c r="N20" s="232"/>
      <c r="O20" s="237"/>
      <c r="R20" s="234"/>
      <c r="S20" s="232"/>
      <c r="T20" s="237"/>
      <c r="W20" s="234"/>
      <c r="X20" s="232"/>
      <c r="Y20" s="237"/>
    </row>
    <row r="21" spans="1:25" ht="16.149999999999999" customHeight="1" x14ac:dyDescent="0.35">
      <c r="C21" s="20"/>
      <c r="D21" s="21"/>
      <c r="E21" s="22"/>
      <c r="H21" s="20"/>
      <c r="I21" s="21"/>
      <c r="J21" s="22"/>
      <c r="M21" s="20"/>
      <c r="N21" s="21"/>
      <c r="O21" s="22"/>
      <c r="R21" s="20"/>
      <c r="S21" s="21"/>
      <c r="T21" s="22"/>
      <c r="W21" s="20"/>
      <c r="X21" s="21"/>
      <c r="Y21" s="22"/>
    </row>
    <row r="22" spans="1:25" ht="16.149999999999999" customHeight="1" x14ac:dyDescent="0.35">
      <c r="C22" s="15"/>
      <c r="D22" s="23"/>
      <c r="E22" s="16"/>
      <c r="H22" s="15"/>
      <c r="I22" s="23"/>
      <c r="J22" s="16"/>
      <c r="M22" s="15"/>
      <c r="N22" s="23"/>
      <c r="O22" s="16"/>
      <c r="R22" s="15"/>
      <c r="S22" s="23"/>
      <c r="T22" s="16"/>
      <c r="W22" s="15"/>
      <c r="X22" s="23"/>
      <c r="Y22" s="16"/>
    </row>
    <row r="23" spans="1:25" ht="16.149999999999999" customHeight="1" x14ac:dyDescent="0.35">
      <c r="A23" s="3" t="str">
        <f>'Menus déjeuner'!Z14</f>
        <v>Filet de poisson à la bisque</v>
      </c>
      <c r="C23" s="231" t="str">
        <f>A23</f>
        <v>Filet de poisson à la bisque</v>
      </c>
      <c r="D23" s="232"/>
      <c r="E23" s="233"/>
      <c r="F23" s="3" t="str">
        <f>'Menus déjeuner'!AB14</f>
        <v>Poêlée de pois chiches à l'orientale</v>
      </c>
      <c r="H23" s="231" t="str">
        <f>F23</f>
        <v>Poêlée de pois chiches à l'orientale</v>
      </c>
      <c r="I23" s="235"/>
      <c r="J23" s="236"/>
      <c r="K23" s="3" t="str">
        <f>'Menus déjeuner'!AD14</f>
        <v>Haut de cuisse de poulet à l'ail</v>
      </c>
      <c r="M23" s="231" t="str">
        <f>K23</f>
        <v>Haut de cuisse de poulet à l'ail</v>
      </c>
      <c r="N23" s="232"/>
      <c r="O23" s="233"/>
      <c r="P23" s="3" t="str">
        <f>'Menus déjeuner'!AF14</f>
        <v>porc</v>
      </c>
      <c r="R23" s="231" t="str">
        <f>P23</f>
        <v>porc</v>
      </c>
      <c r="S23" s="232"/>
      <c r="T23" s="233"/>
      <c r="U23" s="3" t="str">
        <f>'Menus déjeuner'!AH14</f>
        <v>Sauté de bœuf à la tomate</v>
      </c>
      <c r="W23" s="231" t="str">
        <f>U23</f>
        <v>Sauté de bœuf à la tomate</v>
      </c>
      <c r="X23" s="232"/>
      <c r="Y23" s="233"/>
    </row>
    <row r="24" spans="1:25" ht="16.149999999999999" customHeight="1" x14ac:dyDescent="0.35">
      <c r="A24" s="3" t="str">
        <f>'Menus déjeuner'!Z15</f>
        <v>Brouillade d'œufs</v>
      </c>
      <c r="C24" s="234"/>
      <c r="D24" s="232"/>
      <c r="E24" s="233"/>
      <c r="F24" s="3" t="str">
        <f>'Menus déjeuner'!AB15</f>
        <v>Sauté de dinde à la tomate (Eglim EE)</v>
      </c>
      <c r="H24" s="231"/>
      <c r="I24" s="235"/>
      <c r="J24" s="236"/>
      <c r="K24" s="3" t="str">
        <f>'Menus déjeuner'!AD15</f>
        <v>Œufs durs sauce tomate</v>
      </c>
      <c r="M24" s="234"/>
      <c r="N24" s="232"/>
      <c r="O24" s="233"/>
      <c r="P24" s="3">
        <f>'Menus déjeuner'!AF15</f>
        <v>0</v>
      </c>
      <c r="R24" s="234"/>
      <c r="S24" s="232"/>
      <c r="T24" s="233"/>
      <c r="U24" s="3" t="str">
        <f>'Menus déjeuner'!AH15</f>
        <v>Tajine de poisson</v>
      </c>
      <c r="W24" s="234"/>
      <c r="X24" s="232"/>
      <c r="Y24" s="233"/>
    </row>
    <row r="25" spans="1:25" ht="16.149999999999999" customHeight="1" x14ac:dyDescent="0.35">
      <c r="C25" s="234"/>
      <c r="D25" s="232"/>
      <c r="E25" s="233"/>
      <c r="H25" s="231"/>
      <c r="I25" s="235"/>
      <c r="J25" s="236"/>
      <c r="M25" s="234"/>
      <c r="N25" s="232"/>
      <c r="O25" s="233"/>
      <c r="R25" s="234"/>
      <c r="S25" s="232"/>
      <c r="T25" s="233"/>
      <c r="W25" s="234"/>
      <c r="X25" s="232"/>
      <c r="Y25" s="233"/>
    </row>
    <row r="26" spans="1:25" ht="16.149999999999999" customHeight="1" x14ac:dyDescent="0.35">
      <c r="A26" s="3">
        <v>0</v>
      </c>
      <c r="C26" s="20"/>
      <c r="D26" s="24"/>
      <c r="E26" s="25"/>
      <c r="H26" s="20"/>
      <c r="I26" s="24"/>
      <c r="J26" s="25"/>
      <c r="K26" s="3">
        <v>0</v>
      </c>
      <c r="M26" s="20"/>
      <c r="N26" s="24"/>
      <c r="O26" s="25"/>
      <c r="P26" s="3">
        <v>0</v>
      </c>
      <c r="R26" s="20"/>
      <c r="S26" s="24"/>
      <c r="T26" s="25"/>
      <c r="U26" s="3">
        <v>0</v>
      </c>
      <c r="W26" s="20"/>
      <c r="X26" s="24"/>
      <c r="Y26" s="25"/>
    </row>
    <row r="27" spans="1:25" ht="16.149999999999999" customHeight="1" x14ac:dyDescent="0.35">
      <c r="C27" s="15"/>
      <c r="D27" s="23"/>
      <c r="E27" s="16"/>
      <c r="H27" s="15"/>
      <c r="I27" s="23"/>
      <c r="J27" s="16"/>
      <c r="M27" s="15"/>
      <c r="N27" s="23"/>
      <c r="O27" s="16"/>
      <c r="R27" s="15"/>
      <c r="S27" s="23"/>
      <c r="T27" s="16"/>
      <c r="W27" s="15"/>
      <c r="X27" s="23"/>
      <c r="Y27" s="16"/>
    </row>
    <row r="28" spans="1:25" ht="16.149999999999999" customHeight="1" x14ac:dyDescent="0.35">
      <c r="C28" s="231" t="str">
        <f>A31</f>
        <v>Haricots beurre</v>
      </c>
      <c r="D28" s="235"/>
      <c r="E28" s="236"/>
      <c r="H28" s="231" t="str">
        <f>F31</f>
        <v>Semoule semi complète</v>
      </c>
      <c r="I28" s="235"/>
      <c r="J28" s="236"/>
      <c r="M28" s="231" t="str">
        <f>K31</f>
        <v>Tortis</v>
      </c>
      <c r="N28" s="235"/>
      <c r="O28" s="236"/>
      <c r="R28" s="231" t="str">
        <f>P31</f>
        <v>légumes</v>
      </c>
      <c r="S28" s="235"/>
      <c r="T28" s="236"/>
      <c r="W28" s="231" t="str">
        <f>U31</f>
        <v>Haricots rouges à la cubaine (oignon, paprika, vinaigre balsamique, poivrons, cumin, ail)</v>
      </c>
      <c r="X28" s="235"/>
      <c r="Y28" s="236"/>
    </row>
    <row r="29" spans="1:25" ht="16.149999999999999" customHeight="1" x14ac:dyDescent="0.35">
      <c r="C29" s="231"/>
      <c r="D29" s="235"/>
      <c r="E29" s="236"/>
      <c r="H29" s="231"/>
      <c r="I29" s="235"/>
      <c r="J29" s="236"/>
      <c r="M29" s="231"/>
      <c r="N29" s="235"/>
      <c r="O29" s="236"/>
      <c r="R29" s="231"/>
      <c r="S29" s="235"/>
      <c r="T29" s="236"/>
      <c r="W29" s="231"/>
      <c r="X29" s="235"/>
      <c r="Y29" s="236"/>
    </row>
    <row r="30" spans="1:25" ht="16.149999999999999" customHeight="1" x14ac:dyDescent="0.35">
      <c r="C30" s="231"/>
      <c r="D30" s="235"/>
      <c r="E30" s="236"/>
      <c r="H30" s="231"/>
      <c r="I30" s="235"/>
      <c r="J30" s="236"/>
      <c r="M30" s="231"/>
      <c r="N30" s="235"/>
      <c r="O30" s="236"/>
      <c r="R30" s="231"/>
      <c r="S30" s="235"/>
      <c r="T30" s="236"/>
      <c r="W30" s="231"/>
      <c r="X30" s="235"/>
      <c r="Y30" s="236"/>
    </row>
    <row r="31" spans="1:25" ht="16.149999999999999" customHeight="1" x14ac:dyDescent="0.35">
      <c r="A31" s="3" t="str">
        <f>'Menus déjeuner'!Z16</f>
        <v>Haricots beurre</v>
      </c>
      <c r="C31" s="20"/>
      <c r="D31" s="24"/>
      <c r="E31" s="25"/>
      <c r="F31" s="3" t="str">
        <f>'Menus déjeuner'!AB16</f>
        <v>Semoule semi complète</v>
      </c>
      <c r="H31" s="20"/>
      <c r="I31" s="24"/>
      <c r="J31" s="25"/>
      <c r="K31" s="3" t="str">
        <f>'Menus déjeuner'!AD16</f>
        <v>Tortis</v>
      </c>
      <c r="M31" s="20"/>
      <c r="N31" s="24"/>
      <c r="O31" s="25"/>
      <c r="P31" s="3" t="str">
        <f>'Menus déjeuner'!AF16</f>
        <v>légumes</v>
      </c>
      <c r="R31" s="20"/>
      <c r="S31" s="24"/>
      <c r="T31" s="25"/>
      <c r="U31" s="3" t="str">
        <f>'Menus déjeuner'!AH16</f>
        <v>Haricots rouges à la cubaine (oignon, paprika, vinaigre balsamique, poivrons, cumin, ail)</v>
      </c>
      <c r="W31" s="20"/>
      <c r="X31" s="24"/>
      <c r="Y31" s="25"/>
    </row>
    <row r="32" spans="1:25" ht="16.149999999999999" customHeight="1" x14ac:dyDescent="0.35">
      <c r="A32" s="3" t="str">
        <f>'Menus déjeuner'!Z17</f>
        <v>Polenta crémeuse</v>
      </c>
      <c r="C32" s="15"/>
      <c r="D32" s="26"/>
      <c r="E32" s="16"/>
      <c r="F32" s="3" t="str">
        <f>'Menus déjeuner'!AB17</f>
        <v>Légumes couscous (carottes, courgettes, courge, navet)</v>
      </c>
      <c r="H32" s="15"/>
      <c r="I32" s="26"/>
      <c r="J32" s="16"/>
      <c r="K32" s="3" t="str">
        <f>'Menus déjeuner'!AD17</f>
        <v>Endives caramélisées</v>
      </c>
      <c r="M32" s="15"/>
      <c r="N32" s="26"/>
      <c r="O32" s="16"/>
      <c r="P32" s="3" t="str">
        <f>'Menus déjeuner'!AF17</f>
        <v>féculents</v>
      </c>
      <c r="R32" s="15"/>
      <c r="S32" s="26"/>
      <c r="T32" s="16"/>
      <c r="U32" s="3" t="str">
        <f>'Menus déjeuner'!AH17</f>
        <v>Carottes braisées</v>
      </c>
      <c r="W32" s="15"/>
      <c r="X32" s="26"/>
      <c r="Y32" s="16"/>
    </row>
    <row r="33" spans="1:25" ht="16.149999999999999" customHeight="1" x14ac:dyDescent="0.35">
      <c r="C33" s="231" t="str">
        <f>A38</f>
        <v>2 fromages à la coupe</v>
      </c>
      <c r="D33" s="232"/>
      <c r="E33" s="233"/>
      <c r="H33" s="231" t="str">
        <f>F38</f>
        <v>2 fromages à la coupe</v>
      </c>
      <c r="I33" s="235"/>
      <c r="J33" s="236"/>
      <c r="M33" s="231" t="str">
        <f>K38</f>
        <v>2 fromages à la coupe</v>
      </c>
      <c r="N33" s="232"/>
      <c r="O33" s="233"/>
      <c r="R33" s="231" t="str">
        <f>P38</f>
        <v>2 fromages à la coupe</v>
      </c>
      <c r="S33" s="232"/>
      <c r="T33" s="233"/>
      <c r="W33" s="231" t="str">
        <f>U38</f>
        <v>2 fromages à la coupe</v>
      </c>
      <c r="X33" s="232"/>
      <c r="Y33" s="233"/>
    </row>
    <row r="34" spans="1:25" ht="16.149999999999999" customHeight="1" x14ac:dyDescent="0.35">
      <c r="C34" s="234"/>
      <c r="D34" s="232"/>
      <c r="E34" s="233"/>
      <c r="H34" s="231"/>
      <c r="I34" s="235"/>
      <c r="J34" s="236"/>
      <c r="K34" s="3">
        <v>0</v>
      </c>
      <c r="M34" s="234"/>
      <c r="N34" s="232"/>
      <c r="O34" s="233"/>
      <c r="P34" s="3">
        <v>0</v>
      </c>
      <c r="R34" s="234"/>
      <c r="S34" s="232"/>
      <c r="T34" s="233"/>
      <c r="U34" s="3">
        <v>0</v>
      </c>
      <c r="W34" s="234"/>
      <c r="X34" s="232"/>
      <c r="Y34" s="233"/>
    </row>
    <row r="35" spans="1:25" ht="16.149999999999999" customHeight="1" x14ac:dyDescent="0.35">
      <c r="C35" s="234"/>
      <c r="D35" s="232"/>
      <c r="E35" s="233"/>
      <c r="H35" s="231"/>
      <c r="I35" s="235"/>
      <c r="J35" s="236"/>
      <c r="M35" s="234"/>
      <c r="N35" s="232"/>
      <c r="O35" s="233"/>
      <c r="R35" s="234"/>
      <c r="S35" s="232"/>
      <c r="T35" s="233"/>
      <c r="W35" s="234"/>
      <c r="X35" s="232"/>
      <c r="Y35" s="233"/>
    </row>
    <row r="36" spans="1:25" ht="16.149999999999999" customHeight="1" x14ac:dyDescent="0.35">
      <c r="C36" s="20"/>
      <c r="D36" s="24"/>
      <c r="E36" s="25"/>
      <c r="H36" s="20"/>
      <c r="I36" s="24"/>
      <c r="J36" s="25"/>
      <c r="M36" s="20"/>
      <c r="N36" s="24"/>
      <c r="O36" s="25"/>
      <c r="R36" s="20"/>
      <c r="S36" s="24"/>
      <c r="T36" s="25"/>
      <c r="W36" s="20"/>
      <c r="X36" s="24"/>
      <c r="Y36" s="25"/>
    </row>
    <row r="37" spans="1:25" ht="16.149999999999999" customHeight="1" x14ac:dyDescent="0.35">
      <c r="C37" s="15"/>
      <c r="D37" s="23"/>
      <c r="E37" s="16"/>
      <c r="H37" s="15"/>
      <c r="I37" s="23"/>
      <c r="J37" s="16"/>
      <c r="M37" s="15"/>
      <c r="N37" s="23"/>
      <c r="O37" s="16"/>
      <c r="P37" s="3">
        <v>0</v>
      </c>
      <c r="R37" s="15"/>
      <c r="S37" s="23"/>
      <c r="T37" s="16"/>
      <c r="U37" s="3">
        <v>0</v>
      </c>
      <c r="W37" s="15"/>
      <c r="X37" s="23"/>
      <c r="Y37" s="16"/>
    </row>
    <row r="38" spans="1:25" ht="16.149999999999999" customHeight="1" x14ac:dyDescent="0.35">
      <c r="A38" s="3" t="str">
        <f>'Menus déjeuner'!Z18</f>
        <v>2 fromages à la coupe</v>
      </c>
      <c r="C38" s="231" t="str">
        <f>A46</f>
        <v>Salade d'agrumes</v>
      </c>
      <c r="D38" s="232"/>
      <c r="E38" s="233"/>
      <c r="F38" s="3" t="str">
        <f>'Menus déjeuner'!AB18</f>
        <v>2 fromages à la coupe</v>
      </c>
      <c r="H38" s="231" t="str">
        <f>F46</f>
        <v>Fromage blanc crème de marron</v>
      </c>
      <c r="I38" s="235"/>
      <c r="J38" s="236"/>
      <c r="K38" s="3" t="str">
        <f>'Menus déjeuner'!AD18</f>
        <v>2 fromages à la coupe</v>
      </c>
      <c r="M38" s="231" t="str">
        <f>K46</f>
        <v>Ananas</v>
      </c>
      <c r="N38" s="232"/>
      <c r="O38" s="233"/>
      <c r="P38" s="3" t="str">
        <f>'Menus déjeuner'!AF18</f>
        <v>2 fromages à la coupe</v>
      </c>
      <c r="R38" s="231" t="str">
        <f>P46</f>
        <v>pâtisserie</v>
      </c>
      <c r="S38" s="232"/>
      <c r="T38" s="233"/>
      <c r="U38" s="3" t="str">
        <f>'Menus déjeuner'!AH18</f>
        <v>2 fromages à la coupe</v>
      </c>
      <c r="W38" s="231" t="str">
        <f>U46</f>
        <v>Salade de fruits frais</v>
      </c>
      <c r="X38" s="232"/>
      <c r="Y38" s="233"/>
    </row>
    <row r="39" spans="1:25" ht="15.75" customHeight="1" x14ac:dyDescent="0.35">
      <c r="A39" s="3" t="str">
        <f>'Menus déjeuner'!Z19</f>
        <v>dont 1 AOP/AOC/IGP</v>
      </c>
      <c r="C39" s="234"/>
      <c r="D39" s="232"/>
      <c r="E39" s="233"/>
      <c r="F39" s="3" t="str">
        <f>'Menus déjeuner'!AB19</f>
        <v>dont 1 AOP/AOC/IGP</v>
      </c>
      <c r="H39" s="231"/>
      <c r="I39" s="235"/>
      <c r="J39" s="236"/>
      <c r="K39" s="3" t="str">
        <f>'Menus déjeuner'!AD19</f>
        <v>dont 1 AOP/AOC/IGP</v>
      </c>
      <c r="M39" s="234"/>
      <c r="N39" s="232"/>
      <c r="O39" s="233"/>
      <c r="P39" s="3" t="str">
        <f>'Menus déjeuner'!AF19</f>
        <v>dont 1 AOP/AOC/IGP</v>
      </c>
      <c r="R39" s="234"/>
      <c r="S39" s="232"/>
      <c r="T39" s="233"/>
      <c r="U39" s="3" t="str">
        <f>'Menus déjeuner'!AH19</f>
        <v>dont 1 AOP/AOC/IGP</v>
      </c>
      <c r="W39" s="234"/>
      <c r="X39" s="232"/>
      <c r="Y39" s="233"/>
    </row>
    <row r="40" spans="1:25" ht="16.149999999999999" customHeight="1" x14ac:dyDescent="0.35">
      <c r="A40" s="3" t="str">
        <f>'Menus déjeuner'!Z20</f>
        <v>2 laitages dont 1 yaourt nature</v>
      </c>
      <c r="C40" s="234"/>
      <c r="D40" s="232"/>
      <c r="E40" s="233"/>
      <c r="F40" s="3" t="str">
        <f>'Menus déjeuner'!AB20</f>
        <v>2 laitages dont 1 yaourt nature</v>
      </c>
      <c r="H40" s="231"/>
      <c r="I40" s="235"/>
      <c r="J40" s="236"/>
      <c r="K40" s="3" t="str">
        <f>'Menus déjeuner'!AD20</f>
        <v>2 laitages dont 1 yaourt nature</v>
      </c>
      <c r="M40" s="234"/>
      <c r="N40" s="232"/>
      <c r="O40" s="233"/>
      <c r="P40" s="3" t="str">
        <f>'Menus déjeuner'!AF20</f>
        <v>2 laitages dont 1 yaourt nature</v>
      </c>
      <c r="R40" s="234"/>
      <c r="S40" s="232"/>
      <c r="T40" s="233"/>
      <c r="U40" s="3" t="str">
        <f>'Menus déjeuner'!AH20</f>
        <v>2 laitages dont 1 yaourt nature</v>
      </c>
      <c r="W40" s="234"/>
      <c r="X40" s="232"/>
      <c r="Y40" s="233"/>
    </row>
    <row r="41" spans="1:25" ht="16.149999999999999" customHeight="1" x14ac:dyDescent="0.35">
      <c r="A41" s="3">
        <f>'Menus déjeuner'!Z21</f>
        <v>0</v>
      </c>
      <c r="C41" s="27"/>
      <c r="D41" s="28"/>
      <c r="E41" s="29"/>
      <c r="F41" s="3">
        <f>'Menus déjeuner'!AB21</f>
        <v>0</v>
      </c>
      <c r="H41" s="27"/>
      <c r="I41" s="28"/>
      <c r="J41" s="29"/>
      <c r="K41" s="3">
        <f>'Menus déjeuner'!AD21</f>
        <v>0</v>
      </c>
      <c r="M41" s="27"/>
      <c r="N41" s="28"/>
      <c r="O41" s="29"/>
      <c r="P41" s="3">
        <f>'Menus déjeuner'!AF21</f>
        <v>0</v>
      </c>
      <c r="R41" s="27"/>
      <c r="S41" s="28"/>
      <c r="T41" s="29"/>
      <c r="U41" s="3">
        <f>'Menus déjeuner'!AH21</f>
        <v>0</v>
      </c>
      <c r="W41" s="27"/>
      <c r="X41" s="28"/>
      <c r="Y41" s="29"/>
    </row>
    <row r="42" spans="1:25" ht="16.149999999999999" customHeight="1" x14ac:dyDescent="0.35"/>
    <row r="43" spans="1:25" ht="16.149999999999999" customHeight="1" x14ac:dyDescent="0.35"/>
    <row r="44" spans="1:25" ht="16.149999999999999" customHeight="1" x14ac:dyDescent="0.35"/>
    <row r="45" spans="1:25" ht="16.149999999999999" customHeight="1" x14ac:dyDescent="0.35">
      <c r="P45" s="3">
        <v>0</v>
      </c>
      <c r="U45" s="3">
        <v>0</v>
      </c>
    </row>
    <row r="46" spans="1:25" ht="16.149999999999999" customHeight="1" x14ac:dyDescent="0.35">
      <c r="A46" s="3" t="str">
        <f>'Menus déjeuner'!Z22</f>
        <v>Salade d'agrumes</v>
      </c>
      <c r="F46" s="3" t="str">
        <f>'Menus déjeuner'!AB22</f>
        <v>Fromage blanc crème de marron</v>
      </c>
      <c r="K46" s="3" t="str">
        <f>'Menus déjeuner'!AD22</f>
        <v>Ananas</v>
      </c>
      <c r="P46" s="3" t="str">
        <f>'Menus déjeuner'!AF22</f>
        <v>pâtisserie</v>
      </c>
      <c r="U46" s="3" t="str">
        <f>'Menus déjeuner'!AH22</f>
        <v>Salade de fruits frais</v>
      </c>
    </row>
    <row r="47" spans="1:25" ht="16.149999999999999" customHeight="1" x14ac:dyDescent="0.35">
      <c r="A47" s="3" t="str">
        <f>'Menus déjeuner'!Z23</f>
        <v>Banane au chocolat</v>
      </c>
      <c r="F47" s="3" t="str">
        <f>'Menus déjeuner'!AB23</f>
        <v>Panna cotta caramel</v>
      </c>
      <c r="K47" s="3" t="str">
        <f>'Menus déjeuner'!AD23</f>
        <v>Salade de fruits frais</v>
      </c>
      <c r="P47" s="3">
        <f>'Menus déjeuner'!AF23</f>
        <v>0</v>
      </c>
      <c r="U47" s="3" t="str">
        <f>'Menus déjeuner'!AH23</f>
        <v>Salade d'oranges à la fleur d'oranger</v>
      </c>
    </row>
    <row r="48" spans="1:25" ht="16.149999999999999" customHeight="1" x14ac:dyDescent="0.35">
      <c r="A48" s="3" t="str">
        <f>'Menus déjeuner'!Z24</f>
        <v>Compote sans sucre ajouté ARA</v>
      </c>
      <c r="F48" s="3" t="str">
        <f>'Menus déjeuner'!AB24</f>
        <v>Pêche au coulis</v>
      </c>
      <c r="K48" s="3" t="str">
        <f>'Menus déjeuner'!AD24</f>
        <v>Cocktail de fruits au sirop</v>
      </c>
      <c r="P48" s="3">
        <f>'Menus déjeuner'!AF24</f>
        <v>0</v>
      </c>
      <c r="U48" s="3" t="str">
        <f>'Menus déjeuner'!AH24</f>
        <v>Compote sans sucre ajouté ARA</v>
      </c>
    </row>
    <row r="49" spans="1:21" ht="16.149999999999999" customHeight="1" x14ac:dyDescent="0.35">
      <c r="A49" s="3" t="str">
        <f>'Menus déjeuner'!Z25</f>
        <v>Corbeille de fruits frais</v>
      </c>
      <c r="F49" s="3" t="str">
        <f>'Menus déjeuner'!AB25</f>
        <v>Corbeille de fruits frais</v>
      </c>
      <c r="K49" s="3" t="str">
        <f>'Menus déjeuner'!AD25</f>
        <v>Corbeille de fruits frais</v>
      </c>
      <c r="P49" s="3" t="str">
        <f>'Menus déjeuner'!AF25</f>
        <v>Corbeille de fruits frais</v>
      </c>
      <c r="U49" s="3" t="str">
        <f>'Menus déjeuner'!AH25</f>
        <v>Corbeille de fruits frais</v>
      </c>
    </row>
    <row r="50" spans="1:21" ht="16.149999999999999" customHeight="1" x14ac:dyDescent="0.35">
      <c r="U50" s="3">
        <v>0</v>
      </c>
    </row>
  </sheetData>
  <mergeCells count="40">
    <mergeCell ref="A6:E7"/>
    <mergeCell ref="F6:J7"/>
    <mergeCell ref="K6:O7"/>
    <mergeCell ref="P6:T7"/>
    <mergeCell ref="U6:Y7"/>
    <mergeCell ref="C38:E40"/>
    <mergeCell ref="H38:J40"/>
    <mergeCell ref="M38:O40"/>
    <mergeCell ref="R38:T40"/>
    <mergeCell ref="W38:Y4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18:E20"/>
    <mergeCell ref="H18:J20"/>
    <mergeCell ref="M18:O20"/>
    <mergeCell ref="R18:T20"/>
    <mergeCell ref="W18:Y20"/>
    <mergeCell ref="C23:E25"/>
    <mergeCell ref="H23:J25"/>
    <mergeCell ref="M23:O25"/>
    <mergeCell ref="R23:T25"/>
    <mergeCell ref="W23:Y25"/>
    <mergeCell ref="C3:E3"/>
    <mergeCell ref="H3:J3"/>
    <mergeCell ref="M3:O3"/>
    <mergeCell ref="R3:T3"/>
    <mergeCell ref="W3:Y3"/>
    <mergeCell ref="C4:E5"/>
    <mergeCell ref="H4:J5"/>
    <mergeCell ref="M4:O5"/>
    <mergeCell ref="R4:T5"/>
    <mergeCell ref="W4:Y5"/>
  </mergeCells>
  <printOptions verticalCentered="1"/>
  <pageMargins left="0.74803149606299213" right="0.74803149606299213" top="0.39370078740157483" bottom="0.39370078740157483" header="0.51181102362204722" footer="0.51181102362204722"/>
  <pageSetup paperSize="9" scale="9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2060"/>
  </sheetPr>
  <dimension ref="A3:Y100"/>
  <sheetViews>
    <sheetView showZeros="0" view="pageBreakPreview" zoomScale="58" zoomScaleSheetLayoutView="58" workbookViewId="0">
      <selection activeCell="P97" sqref="P97:P98"/>
    </sheetView>
  </sheetViews>
  <sheetFormatPr baseColWidth="10" defaultColWidth="11.69140625" defaultRowHeight="15.5" x14ac:dyDescent="0.35"/>
  <cols>
    <col min="1" max="2" width="18.765625" style="3" customWidth="1"/>
    <col min="3" max="3" width="11.69140625" style="3"/>
    <col min="4" max="4" width="11.69140625" style="3" customWidth="1"/>
    <col min="5" max="5" width="11.69140625" style="3"/>
    <col min="6" max="7" width="18.765625" style="3" customWidth="1"/>
    <col min="8" max="8" width="11.69140625" style="3"/>
    <col min="9" max="9" width="11.69140625" style="3" customWidth="1"/>
    <col min="10" max="10" width="11.69140625" style="3"/>
    <col min="11" max="12" width="18.765625" style="3" customWidth="1"/>
    <col min="13" max="13" width="11.69140625" style="3"/>
    <col min="14" max="14" width="11.69140625" style="3" customWidth="1"/>
    <col min="15" max="15" width="11.69140625" style="3"/>
    <col min="16" max="17" width="18.765625" style="3" customWidth="1"/>
    <col min="18" max="18" width="11.69140625" style="3"/>
    <col min="19" max="19" width="11.69140625" style="3" customWidth="1"/>
    <col min="20" max="20" width="11.69140625" style="3"/>
    <col min="21" max="22" width="18.765625" style="3" customWidth="1"/>
    <col min="23" max="23" width="11.69140625" style="3"/>
    <col min="24" max="24" width="11.69140625" style="3" customWidth="1"/>
    <col min="25" max="16384" width="11.69140625" style="3"/>
  </cols>
  <sheetData>
    <row r="3" spans="1:25" ht="21.4" customHeight="1" x14ac:dyDescent="0.4">
      <c r="C3" s="241">
        <f>'Menus déjeuner'!AP3</f>
        <v>46314</v>
      </c>
      <c r="D3" s="241"/>
      <c r="E3" s="241"/>
      <c r="H3" s="241">
        <f>C3+1</f>
        <v>46315</v>
      </c>
      <c r="I3" s="241"/>
      <c r="J3" s="241"/>
      <c r="M3" s="241">
        <f>H3+1</f>
        <v>46316</v>
      </c>
      <c r="N3" s="241"/>
      <c r="O3" s="241"/>
      <c r="R3" s="241">
        <f>C3+3</f>
        <v>46317</v>
      </c>
      <c r="S3" s="241"/>
      <c r="T3" s="241"/>
      <c r="W3" s="241">
        <f>C3+4</f>
        <v>46318</v>
      </c>
      <c r="X3" s="241"/>
      <c r="Y3" s="241"/>
    </row>
    <row r="4" spans="1:25" ht="15" customHeight="1" x14ac:dyDescent="0.35">
      <c r="C4" s="242" t="s">
        <v>49</v>
      </c>
      <c r="D4" s="242"/>
      <c r="E4" s="242"/>
      <c r="H4" s="242" t="s">
        <v>49</v>
      </c>
      <c r="I4" s="242"/>
      <c r="J4" s="242"/>
      <c r="M4" s="242" t="s">
        <v>49</v>
      </c>
      <c r="N4" s="242"/>
      <c r="O4" s="242"/>
      <c r="R4" s="242" t="s">
        <v>49</v>
      </c>
      <c r="S4" s="242"/>
      <c r="T4" s="242"/>
      <c r="W4" s="242" t="s">
        <v>49</v>
      </c>
      <c r="X4" s="242"/>
      <c r="Y4" s="242"/>
    </row>
    <row r="5" spans="1:25" ht="15.75" customHeight="1" thickBot="1" x14ac:dyDescent="0.4">
      <c r="C5" s="243"/>
      <c r="D5" s="243"/>
      <c r="E5" s="243"/>
      <c r="H5" s="243"/>
      <c r="I5" s="243"/>
      <c r="J5" s="243"/>
      <c r="M5" s="243"/>
      <c r="N5" s="243"/>
      <c r="O5" s="243"/>
      <c r="R5" s="243"/>
      <c r="S5" s="243"/>
      <c r="T5" s="243"/>
      <c r="W5" s="243"/>
      <c r="X5" s="243"/>
      <c r="Y5" s="243"/>
    </row>
    <row r="6" spans="1:25" x14ac:dyDescent="0.35">
      <c r="A6" s="244" t="s">
        <v>27</v>
      </c>
      <c r="B6" s="244"/>
      <c r="C6" s="244"/>
      <c r="D6" s="244"/>
      <c r="E6" s="244"/>
      <c r="F6" s="244" t="s">
        <v>27</v>
      </c>
      <c r="G6" s="244"/>
      <c r="H6" s="244"/>
      <c r="I6" s="244"/>
      <c r="J6" s="244"/>
      <c r="K6" s="244" t="s">
        <v>27</v>
      </c>
      <c r="L6" s="244"/>
      <c r="M6" s="244"/>
      <c r="N6" s="244"/>
      <c r="O6" s="244"/>
      <c r="P6" s="244" t="s">
        <v>27</v>
      </c>
      <c r="Q6" s="244"/>
      <c r="R6" s="244"/>
      <c r="S6" s="244"/>
      <c r="T6" s="244"/>
      <c r="U6" s="244" t="s">
        <v>27</v>
      </c>
      <c r="V6" s="244"/>
      <c r="W6" s="244"/>
      <c r="X6" s="244"/>
      <c r="Y6" s="244"/>
    </row>
    <row r="7" spans="1:25" x14ac:dyDescent="0.35">
      <c r="A7" s="245"/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</row>
    <row r="12" spans="1:25" ht="16.149999999999999" customHeight="1" x14ac:dyDescent="0.35">
      <c r="A12" s="3">
        <v>0</v>
      </c>
      <c r="F12" s="3">
        <v>0</v>
      </c>
      <c r="P12" s="3">
        <v>0</v>
      </c>
      <c r="U12" s="3">
        <v>0</v>
      </c>
    </row>
    <row r="13" spans="1:25" ht="16.149999999999999" customHeight="1" x14ac:dyDescent="0.35">
      <c r="A13" s="31">
        <f>'Menus déjeuner'!AL10</f>
        <v>0</v>
      </c>
      <c r="C13" s="12"/>
      <c r="D13" s="13"/>
      <c r="E13" s="14"/>
      <c r="F13" s="3">
        <f>'Menus déjeuner'!AN10</f>
        <v>0</v>
      </c>
      <c r="H13" s="12"/>
      <c r="I13" s="13"/>
      <c r="J13" s="14"/>
      <c r="K13" s="3">
        <f>'Menus déjeuner'!AP10</f>
        <v>0</v>
      </c>
      <c r="M13" s="12"/>
      <c r="N13" s="13"/>
      <c r="O13" s="14"/>
      <c r="P13" s="3">
        <f>'Menus déjeuner'!AR10</f>
        <v>0</v>
      </c>
      <c r="R13" s="12"/>
      <c r="S13" s="13"/>
      <c r="T13" s="14"/>
      <c r="U13" s="3">
        <f>'Menus déjeuner'!AT10</f>
        <v>0</v>
      </c>
      <c r="W13" s="12"/>
      <c r="X13" s="13"/>
      <c r="Y13" s="14"/>
    </row>
    <row r="14" spans="1:25" ht="16.149999999999999" customHeight="1" x14ac:dyDescent="0.35">
      <c r="A14" s="31">
        <f>'Menus déjeuner'!AL11</f>
        <v>0</v>
      </c>
      <c r="C14" s="15"/>
      <c r="E14" s="16"/>
      <c r="F14" s="3">
        <f>'Menus déjeuner'!AN11</f>
        <v>0</v>
      </c>
      <c r="H14" s="15"/>
      <c r="J14" s="16"/>
      <c r="K14" s="3">
        <f>'Menus déjeuner'!AP11</f>
        <v>0</v>
      </c>
      <c r="M14" s="15"/>
      <c r="O14" s="16"/>
      <c r="P14" s="3">
        <f>'Menus déjeuner'!AR11</f>
        <v>0</v>
      </c>
      <c r="R14" s="15"/>
      <c r="T14" s="16"/>
      <c r="U14" s="3">
        <f>'Menus déjeuner'!AT11</f>
        <v>0</v>
      </c>
      <c r="W14" s="15"/>
      <c r="Y14" s="16"/>
    </row>
    <row r="15" spans="1:25" ht="16.149999999999999" customHeight="1" x14ac:dyDescent="0.35">
      <c r="A15" s="31">
        <f>'Menus déjeuner'!AL12</f>
        <v>0</v>
      </c>
      <c r="C15" s="15"/>
      <c r="E15" s="16"/>
      <c r="F15" s="3">
        <f>'Menus déjeuner'!AN12</f>
        <v>0</v>
      </c>
      <c r="H15" s="15"/>
      <c r="J15" s="16"/>
      <c r="K15" s="3">
        <f>'Menus déjeuner'!AP12</f>
        <v>0</v>
      </c>
      <c r="M15" s="15"/>
      <c r="O15" s="16"/>
      <c r="P15" s="3">
        <f>'Menus déjeuner'!AR12</f>
        <v>0</v>
      </c>
      <c r="R15" s="15"/>
      <c r="T15" s="16"/>
      <c r="U15" s="3">
        <f>'Menus déjeuner'!AT12</f>
        <v>0</v>
      </c>
      <c r="W15" s="15"/>
      <c r="Y15" s="16"/>
    </row>
    <row r="16" spans="1:25" ht="16.149999999999999" customHeight="1" x14ac:dyDescent="0.35">
      <c r="A16" s="31">
        <f>'Menus déjeuner'!AL13</f>
        <v>0</v>
      </c>
      <c r="C16" s="15"/>
      <c r="E16" s="16"/>
      <c r="F16" s="3">
        <f>'Menus déjeuner'!AN13</f>
        <v>0</v>
      </c>
      <c r="H16" s="15"/>
      <c r="J16" s="16"/>
      <c r="K16" s="3">
        <f>'Menus déjeuner'!AP13</f>
        <v>0</v>
      </c>
      <c r="M16" s="15"/>
      <c r="O16" s="16"/>
      <c r="P16" s="3">
        <f>'Menus déjeuner'!AR13</f>
        <v>0</v>
      </c>
      <c r="R16" s="15"/>
      <c r="T16" s="16"/>
      <c r="U16" s="3">
        <f>'Menus déjeuner'!AT13</f>
        <v>0</v>
      </c>
      <c r="W16" s="15"/>
      <c r="Y16" s="16"/>
    </row>
    <row r="17" spans="1:25" ht="16.149999999999999" customHeight="1" x14ac:dyDescent="0.35">
      <c r="C17" s="17"/>
      <c r="D17" s="18"/>
      <c r="E17" s="19"/>
      <c r="H17" s="17"/>
      <c r="I17" s="18"/>
      <c r="J17" s="19"/>
      <c r="M17" s="17"/>
      <c r="N17" s="18"/>
      <c r="O17" s="19"/>
      <c r="P17" s="3">
        <v>0</v>
      </c>
      <c r="R17" s="17"/>
      <c r="S17" s="18"/>
      <c r="T17" s="19"/>
      <c r="W17" s="17"/>
      <c r="X17" s="18"/>
      <c r="Y17" s="19"/>
    </row>
    <row r="18" spans="1:25" ht="16.149999999999999" customHeight="1" x14ac:dyDescent="0.35">
      <c r="A18" s="3">
        <v>0</v>
      </c>
      <c r="C18" s="231">
        <f>A13</f>
        <v>0</v>
      </c>
      <c r="D18" s="232"/>
      <c r="E18" s="237"/>
      <c r="F18" s="3">
        <v>0</v>
      </c>
      <c r="H18" s="231">
        <f>F13</f>
        <v>0</v>
      </c>
      <c r="I18" s="235"/>
      <c r="J18" s="238"/>
      <c r="K18" s="3">
        <v>0</v>
      </c>
      <c r="M18" s="231">
        <f>K13</f>
        <v>0</v>
      </c>
      <c r="N18" s="232"/>
      <c r="O18" s="237"/>
      <c r="P18" s="3">
        <v>0</v>
      </c>
      <c r="R18" s="231">
        <f>P13</f>
        <v>0</v>
      </c>
      <c r="S18" s="232"/>
      <c r="T18" s="237"/>
      <c r="U18" s="3">
        <v>0</v>
      </c>
      <c r="W18" s="231">
        <f>U13</f>
        <v>0</v>
      </c>
      <c r="X18" s="232"/>
      <c r="Y18" s="237"/>
    </row>
    <row r="19" spans="1:25" ht="16.149999999999999" customHeight="1" x14ac:dyDescent="0.35">
      <c r="C19" s="234"/>
      <c r="D19" s="232"/>
      <c r="E19" s="237"/>
      <c r="H19" s="231"/>
      <c r="I19" s="235"/>
      <c r="J19" s="238"/>
      <c r="M19" s="234"/>
      <c r="N19" s="232"/>
      <c r="O19" s="237"/>
      <c r="R19" s="234"/>
      <c r="S19" s="232"/>
      <c r="T19" s="237"/>
      <c r="W19" s="234"/>
      <c r="X19" s="232"/>
      <c r="Y19" s="237"/>
    </row>
    <row r="20" spans="1:25" ht="16.149999999999999" customHeight="1" x14ac:dyDescent="0.35">
      <c r="C20" s="234"/>
      <c r="D20" s="232"/>
      <c r="E20" s="237"/>
      <c r="H20" s="231"/>
      <c r="I20" s="235"/>
      <c r="J20" s="238"/>
      <c r="M20" s="234"/>
      <c r="N20" s="232"/>
      <c r="O20" s="237"/>
      <c r="R20" s="234"/>
      <c r="S20" s="232"/>
      <c r="T20" s="237"/>
      <c r="W20" s="234"/>
      <c r="X20" s="232"/>
      <c r="Y20" s="237"/>
    </row>
    <row r="21" spans="1:25" ht="16.149999999999999" customHeight="1" x14ac:dyDescent="0.35">
      <c r="C21" s="20"/>
      <c r="D21" s="21"/>
      <c r="E21" s="22"/>
      <c r="H21" s="20"/>
      <c r="I21" s="21"/>
      <c r="J21" s="22"/>
      <c r="M21" s="20"/>
      <c r="N21" s="21"/>
      <c r="O21" s="22"/>
      <c r="R21" s="20"/>
      <c r="S21" s="21"/>
      <c r="T21" s="22"/>
      <c r="W21" s="20"/>
      <c r="X21" s="21"/>
      <c r="Y21" s="22"/>
    </row>
    <row r="22" spans="1:25" ht="16.149999999999999" customHeight="1" x14ac:dyDescent="0.35">
      <c r="C22" s="15"/>
      <c r="D22" s="23"/>
      <c r="E22" s="16"/>
      <c r="H22" s="15"/>
      <c r="I22" s="23"/>
      <c r="J22" s="16"/>
      <c r="M22" s="15"/>
      <c r="N22" s="23"/>
      <c r="O22" s="16"/>
      <c r="R22" s="15"/>
      <c r="S22" s="23"/>
      <c r="T22" s="16"/>
      <c r="W22" s="15"/>
      <c r="X22" s="23"/>
      <c r="Y22" s="16"/>
    </row>
    <row r="23" spans="1:25" ht="21.4" customHeight="1" x14ac:dyDescent="0.35">
      <c r="A23" s="3">
        <f>'Menus déjeuner'!AL14</f>
        <v>0</v>
      </c>
      <c r="C23" s="231">
        <f>A23</f>
        <v>0</v>
      </c>
      <c r="D23" s="232"/>
      <c r="E23" s="233"/>
      <c r="F23" s="3">
        <f>'Menus déjeuner'!AN14</f>
        <v>0</v>
      </c>
      <c r="H23" s="231">
        <f>F23</f>
        <v>0</v>
      </c>
      <c r="I23" s="235"/>
      <c r="J23" s="236"/>
      <c r="K23" s="3">
        <f>'Menus déjeuner'!AP14</f>
        <v>0</v>
      </c>
      <c r="M23" s="231">
        <f>K23</f>
        <v>0</v>
      </c>
      <c r="N23" s="232"/>
      <c r="O23" s="233"/>
      <c r="P23" s="3">
        <f>'Menus déjeuner'!AR14</f>
        <v>0</v>
      </c>
      <c r="R23" s="231">
        <f>P23</f>
        <v>0</v>
      </c>
      <c r="S23" s="232"/>
      <c r="T23" s="233"/>
      <c r="U23" s="3">
        <f>'Menus déjeuner'!AT14</f>
        <v>0</v>
      </c>
      <c r="W23" s="231">
        <f>U23</f>
        <v>0</v>
      </c>
      <c r="X23" s="232"/>
      <c r="Y23" s="233"/>
    </row>
    <row r="24" spans="1:25" ht="16.149999999999999" customHeight="1" x14ac:dyDescent="0.35">
      <c r="A24" s="3">
        <f>'Menus déjeuner'!AL15</f>
        <v>0</v>
      </c>
      <c r="C24" s="234"/>
      <c r="D24" s="232"/>
      <c r="E24" s="233"/>
      <c r="F24" s="3">
        <f>'Menus déjeuner'!AN15</f>
        <v>0</v>
      </c>
      <c r="H24" s="231"/>
      <c r="I24" s="235"/>
      <c r="J24" s="236"/>
      <c r="K24" s="3">
        <f>'Menus déjeuner'!AP15</f>
        <v>0</v>
      </c>
      <c r="M24" s="234"/>
      <c r="N24" s="232"/>
      <c r="O24" s="233"/>
      <c r="P24" s="3">
        <f>'Menus déjeuner'!AR15</f>
        <v>0</v>
      </c>
      <c r="R24" s="234"/>
      <c r="S24" s="232"/>
      <c r="T24" s="233"/>
      <c r="U24" s="3">
        <f>'Menus déjeuner'!AT15</f>
        <v>0</v>
      </c>
      <c r="W24" s="234"/>
      <c r="X24" s="232"/>
      <c r="Y24" s="233"/>
    </row>
    <row r="25" spans="1:25" ht="16.149999999999999" customHeight="1" x14ac:dyDescent="0.35">
      <c r="C25" s="234"/>
      <c r="D25" s="232"/>
      <c r="E25" s="233"/>
      <c r="H25" s="231"/>
      <c r="I25" s="235"/>
      <c r="J25" s="236"/>
      <c r="M25" s="234"/>
      <c r="N25" s="232"/>
      <c r="O25" s="233"/>
      <c r="R25" s="234"/>
      <c r="S25" s="232"/>
      <c r="T25" s="233"/>
      <c r="W25" s="234"/>
      <c r="X25" s="232"/>
      <c r="Y25" s="233"/>
    </row>
    <row r="26" spans="1:25" ht="16.149999999999999" customHeight="1" x14ac:dyDescent="0.35">
      <c r="A26" s="3">
        <v>0</v>
      </c>
      <c r="C26" s="20"/>
      <c r="D26" s="24"/>
      <c r="E26" s="25"/>
      <c r="H26" s="20"/>
      <c r="I26" s="24"/>
      <c r="J26" s="25"/>
      <c r="K26" s="3">
        <v>0</v>
      </c>
      <c r="M26" s="20"/>
      <c r="N26" s="24"/>
      <c r="O26" s="25"/>
      <c r="P26" s="3">
        <v>0</v>
      </c>
      <c r="R26" s="20"/>
      <c r="S26" s="24"/>
      <c r="T26" s="25"/>
      <c r="U26" s="3">
        <v>0</v>
      </c>
      <c r="W26" s="20"/>
      <c r="X26" s="24"/>
      <c r="Y26" s="25"/>
    </row>
    <row r="27" spans="1:25" ht="16.149999999999999" customHeight="1" x14ac:dyDescent="0.35">
      <c r="C27" s="15"/>
      <c r="D27" s="23"/>
      <c r="E27" s="16"/>
      <c r="H27" s="15"/>
      <c r="I27" s="23"/>
      <c r="J27" s="16"/>
      <c r="M27" s="15"/>
      <c r="N27" s="23"/>
      <c r="O27" s="16"/>
      <c r="R27" s="15"/>
      <c r="S27" s="23"/>
      <c r="T27" s="16"/>
      <c r="W27" s="15"/>
      <c r="X27" s="23"/>
      <c r="Y27" s="16"/>
    </row>
    <row r="28" spans="1:25" ht="16.149999999999999" customHeight="1" x14ac:dyDescent="0.35">
      <c r="C28" s="231">
        <f>A31</f>
        <v>0</v>
      </c>
      <c r="D28" s="235"/>
      <c r="E28" s="236"/>
      <c r="H28" s="231">
        <f>F31</f>
        <v>0</v>
      </c>
      <c r="I28" s="235"/>
      <c r="J28" s="236"/>
      <c r="M28" s="231">
        <f>K31</f>
        <v>0</v>
      </c>
      <c r="N28" s="235"/>
      <c r="O28" s="236"/>
      <c r="R28" s="231">
        <f>P31</f>
        <v>0</v>
      </c>
      <c r="S28" s="235"/>
      <c r="T28" s="236"/>
      <c r="W28" s="231">
        <f>U31</f>
        <v>0</v>
      </c>
      <c r="X28" s="235"/>
      <c r="Y28" s="236"/>
    </row>
    <row r="29" spans="1:25" ht="16.149999999999999" customHeight="1" x14ac:dyDescent="0.35">
      <c r="C29" s="231"/>
      <c r="D29" s="235"/>
      <c r="E29" s="236"/>
      <c r="H29" s="231"/>
      <c r="I29" s="235"/>
      <c r="J29" s="236"/>
      <c r="M29" s="231"/>
      <c r="N29" s="235"/>
      <c r="O29" s="236"/>
      <c r="R29" s="231"/>
      <c r="S29" s="235"/>
      <c r="T29" s="236"/>
      <c r="W29" s="231"/>
      <c r="X29" s="235"/>
      <c r="Y29" s="236"/>
    </row>
    <row r="30" spans="1:25" ht="16.149999999999999" customHeight="1" x14ac:dyDescent="0.35">
      <c r="C30" s="231"/>
      <c r="D30" s="235"/>
      <c r="E30" s="236"/>
      <c r="H30" s="231"/>
      <c r="I30" s="235"/>
      <c r="J30" s="236"/>
      <c r="M30" s="231"/>
      <c r="N30" s="235"/>
      <c r="O30" s="236"/>
      <c r="R30" s="231"/>
      <c r="S30" s="235"/>
      <c r="T30" s="236"/>
      <c r="W30" s="231"/>
      <c r="X30" s="235"/>
      <c r="Y30" s="236"/>
    </row>
    <row r="31" spans="1:25" ht="16.149999999999999" customHeight="1" x14ac:dyDescent="0.35">
      <c r="A31" s="3">
        <f>'Menus déjeuner'!AL16</f>
        <v>0</v>
      </c>
      <c r="C31" s="20"/>
      <c r="D31" s="24"/>
      <c r="E31" s="25"/>
      <c r="F31" s="3">
        <f>'Menus déjeuner'!AN16</f>
        <v>0</v>
      </c>
      <c r="H31" s="20"/>
      <c r="I31" s="24"/>
      <c r="J31" s="25"/>
      <c r="K31" s="3">
        <f>'Menus déjeuner'!AP16</f>
        <v>0</v>
      </c>
      <c r="M31" s="20"/>
      <c r="N31" s="24"/>
      <c r="O31" s="25"/>
      <c r="P31" s="3">
        <f>'Menus déjeuner'!AR16</f>
        <v>0</v>
      </c>
      <c r="R31" s="20"/>
      <c r="S31" s="24"/>
      <c r="T31" s="25"/>
      <c r="U31" s="3">
        <f>'Menus déjeuner'!AT16</f>
        <v>0</v>
      </c>
      <c r="W31" s="20"/>
      <c r="X31" s="24"/>
      <c r="Y31" s="25"/>
    </row>
    <row r="32" spans="1:25" ht="16.149999999999999" customHeight="1" x14ac:dyDescent="0.35">
      <c r="A32" s="3">
        <f>'Menus déjeuner'!AL17</f>
        <v>0</v>
      </c>
      <c r="C32" s="15"/>
      <c r="D32" s="26"/>
      <c r="E32" s="16"/>
      <c r="F32" s="3">
        <f>'Menus déjeuner'!AN17</f>
        <v>0</v>
      </c>
      <c r="H32" s="15"/>
      <c r="I32" s="26"/>
      <c r="J32" s="16"/>
      <c r="K32" s="3">
        <f>'Menus déjeuner'!AP17</f>
        <v>0</v>
      </c>
      <c r="M32" s="15"/>
      <c r="N32" s="26"/>
      <c r="O32" s="16"/>
      <c r="P32" s="3">
        <f>'Menus déjeuner'!AR17</f>
        <v>0</v>
      </c>
      <c r="R32" s="15"/>
      <c r="S32" s="26"/>
      <c r="T32" s="16"/>
      <c r="U32" s="3">
        <f>'Menus déjeuner'!AT17</f>
        <v>0</v>
      </c>
      <c r="W32" s="15"/>
      <c r="X32" s="26"/>
      <c r="Y32" s="16"/>
    </row>
    <row r="33" spans="1:25" ht="16.149999999999999" customHeight="1" x14ac:dyDescent="0.35">
      <c r="C33" s="231">
        <f>A38</f>
        <v>0</v>
      </c>
      <c r="D33" s="232"/>
      <c r="E33" s="233"/>
      <c r="H33" s="231">
        <f>F38</f>
        <v>0</v>
      </c>
      <c r="I33" s="235"/>
      <c r="J33" s="236"/>
      <c r="M33" s="231">
        <f>K38</f>
        <v>0</v>
      </c>
      <c r="N33" s="232"/>
      <c r="O33" s="233"/>
      <c r="R33" s="231">
        <f>P38</f>
        <v>0</v>
      </c>
      <c r="S33" s="232"/>
      <c r="T33" s="233"/>
      <c r="W33" s="231">
        <f>U38</f>
        <v>0</v>
      </c>
      <c r="X33" s="232"/>
      <c r="Y33" s="233"/>
    </row>
    <row r="34" spans="1:25" ht="16.149999999999999" customHeight="1" x14ac:dyDescent="0.35">
      <c r="C34" s="234"/>
      <c r="D34" s="232"/>
      <c r="E34" s="233"/>
      <c r="H34" s="231"/>
      <c r="I34" s="235"/>
      <c r="J34" s="236"/>
      <c r="K34" s="3">
        <v>0</v>
      </c>
      <c r="M34" s="234"/>
      <c r="N34" s="232"/>
      <c r="O34" s="233"/>
      <c r="P34" s="3">
        <v>0</v>
      </c>
      <c r="R34" s="234"/>
      <c r="S34" s="232"/>
      <c r="T34" s="233"/>
      <c r="U34" s="3">
        <v>0</v>
      </c>
      <c r="W34" s="234"/>
      <c r="X34" s="232"/>
      <c r="Y34" s="233"/>
    </row>
    <row r="35" spans="1:25" ht="16.149999999999999" customHeight="1" x14ac:dyDescent="0.35">
      <c r="C35" s="234"/>
      <c r="D35" s="232"/>
      <c r="E35" s="233"/>
      <c r="H35" s="231"/>
      <c r="I35" s="235"/>
      <c r="J35" s="236"/>
      <c r="M35" s="234"/>
      <c r="N35" s="232"/>
      <c r="O35" s="233"/>
      <c r="R35" s="234"/>
      <c r="S35" s="232"/>
      <c r="T35" s="233"/>
      <c r="W35" s="234"/>
      <c r="X35" s="232"/>
      <c r="Y35" s="233"/>
    </row>
    <row r="36" spans="1:25" ht="16.149999999999999" customHeight="1" x14ac:dyDescent="0.35">
      <c r="C36" s="20"/>
      <c r="D36" s="24"/>
      <c r="E36" s="25"/>
      <c r="H36" s="20"/>
      <c r="I36" s="24"/>
      <c r="J36" s="25"/>
      <c r="M36" s="20"/>
      <c r="N36" s="24"/>
      <c r="O36" s="25"/>
      <c r="R36" s="20"/>
      <c r="S36" s="24"/>
      <c r="T36" s="25"/>
      <c r="W36" s="20"/>
      <c r="X36" s="24"/>
      <c r="Y36" s="25"/>
    </row>
    <row r="37" spans="1:25" ht="16.149999999999999" customHeight="1" x14ac:dyDescent="0.35">
      <c r="C37" s="15"/>
      <c r="D37" s="23"/>
      <c r="E37" s="16"/>
      <c r="H37" s="15"/>
      <c r="I37" s="23"/>
      <c r="J37" s="16"/>
      <c r="M37" s="15"/>
      <c r="N37" s="23"/>
      <c r="O37" s="16"/>
      <c r="P37" s="3">
        <v>0</v>
      </c>
      <c r="R37" s="15"/>
      <c r="S37" s="23"/>
      <c r="T37" s="16"/>
      <c r="U37" s="3">
        <v>0</v>
      </c>
      <c r="W37" s="15"/>
      <c r="X37" s="23"/>
      <c r="Y37" s="16"/>
    </row>
    <row r="38" spans="1:25" ht="16.149999999999999" customHeight="1" x14ac:dyDescent="0.35">
      <c r="A38" s="3">
        <f>'Menus déjeuner'!AL18</f>
        <v>0</v>
      </c>
      <c r="C38" s="231">
        <f>A46</f>
        <v>0</v>
      </c>
      <c r="D38" s="232"/>
      <c r="E38" s="233"/>
      <c r="F38" s="3">
        <f>'Menus déjeuner'!AN18</f>
        <v>0</v>
      </c>
      <c r="H38" s="231">
        <f>F46</f>
        <v>0</v>
      </c>
      <c r="I38" s="235"/>
      <c r="J38" s="236"/>
      <c r="K38" s="3">
        <f>'Menus déjeuner'!AP18</f>
        <v>0</v>
      </c>
      <c r="M38" s="231">
        <f>K46</f>
        <v>0</v>
      </c>
      <c r="N38" s="232"/>
      <c r="O38" s="233"/>
      <c r="P38" s="3">
        <f>'Menus déjeuner'!AR18</f>
        <v>0</v>
      </c>
      <c r="R38" s="231">
        <f>P46</f>
        <v>0</v>
      </c>
      <c r="S38" s="232"/>
      <c r="T38" s="233"/>
      <c r="U38" s="3">
        <f>'Menus déjeuner'!AT18</f>
        <v>0</v>
      </c>
      <c r="W38" s="231">
        <f>U46</f>
        <v>0</v>
      </c>
      <c r="X38" s="232"/>
      <c r="Y38" s="233"/>
    </row>
    <row r="39" spans="1:25" ht="15.75" customHeight="1" x14ac:dyDescent="0.35">
      <c r="A39" s="3">
        <f>'Menus déjeuner'!AL19</f>
        <v>0</v>
      </c>
      <c r="C39" s="234"/>
      <c r="D39" s="232"/>
      <c r="E39" s="233"/>
      <c r="F39" s="3">
        <f>'Menus déjeuner'!AN19</f>
        <v>0</v>
      </c>
      <c r="H39" s="231"/>
      <c r="I39" s="235"/>
      <c r="J39" s="236"/>
      <c r="K39" s="3">
        <f>'Menus déjeuner'!AP19</f>
        <v>0</v>
      </c>
      <c r="M39" s="234"/>
      <c r="N39" s="232"/>
      <c r="O39" s="233"/>
      <c r="P39" s="3">
        <f>'Menus déjeuner'!AR19</f>
        <v>0</v>
      </c>
      <c r="R39" s="234"/>
      <c r="S39" s="232"/>
      <c r="T39" s="233"/>
      <c r="U39" s="3">
        <f>'Menus déjeuner'!AT19</f>
        <v>0</v>
      </c>
      <c r="W39" s="234"/>
      <c r="X39" s="232"/>
      <c r="Y39" s="233"/>
    </row>
    <row r="40" spans="1:25" ht="16.149999999999999" customHeight="1" x14ac:dyDescent="0.35">
      <c r="A40" s="3">
        <f>'Menus déjeuner'!AL20</f>
        <v>0</v>
      </c>
      <c r="C40" s="234"/>
      <c r="D40" s="232"/>
      <c r="E40" s="233"/>
      <c r="F40" s="3">
        <f>'Menus déjeuner'!AN20</f>
        <v>0</v>
      </c>
      <c r="H40" s="231"/>
      <c r="I40" s="235"/>
      <c r="J40" s="236"/>
      <c r="K40" s="3">
        <f>'Menus déjeuner'!AP20</f>
        <v>0</v>
      </c>
      <c r="M40" s="234"/>
      <c r="N40" s="232"/>
      <c r="O40" s="233"/>
      <c r="P40" s="3">
        <f>'Menus déjeuner'!AR20</f>
        <v>0</v>
      </c>
      <c r="R40" s="234"/>
      <c r="S40" s="232"/>
      <c r="T40" s="233"/>
      <c r="U40" s="3">
        <f>'Menus déjeuner'!AT20</f>
        <v>0</v>
      </c>
      <c r="W40" s="234"/>
      <c r="X40" s="232"/>
      <c r="Y40" s="233"/>
    </row>
    <row r="41" spans="1:25" ht="16.149999999999999" customHeight="1" x14ac:dyDescent="0.35">
      <c r="A41" s="3">
        <f>'Menus déjeuner'!AL21</f>
        <v>0</v>
      </c>
      <c r="C41" s="27"/>
      <c r="D41" s="28"/>
      <c r="E41" s="29"/>
      <c r="F41" s="3">
        <f>'Menus déjeuner'!AN21</f>
        <v>0</v>
      </c>
      <c r="H41" s="27"/>
      <c r="I41" s="28"/>
      <c r="J41" s="29"/>
      <c r="K41" s="3">
        <f>'Menus déjeuner'!AP21</f>
        <v>0</v>
      </c>
      <c r="M41" s="27"/>
      <c r="N41" s="28"/>
      <c r="O41" s="29"/>
      <c r="P41" s="3">
        <f>'Menus déjeuner'!AR21</f>
        <v>0</v>
      </c>
      <c r="R41" s="27"/>
      <c r="S41" s="28"/>
      <c r="T41" s="29"/>
      <c r="U41" s="3">
        <f>'Menus déjeuner'!AT21</f>
        <v>0</v>
      </c>
      <c r="W41" s="27"/>
      <c r="X41" s="28"/>
      <c r="Y41" s="29"/>
    </row>
    <row r="42" spans="1:25" ht="16.149999999999999" customHeight="1" x14ac:dyDescent="0.35"/>
    <row r="43" spans="1:25" ht="16.149999999999999" customHeight="1" x14ac:dyDescent="0.35"/>
    <row r="44" spans="1:25" ht="16.149999999999999" customHeight="1" x14ac:dyDescent="0.35"/>
    <row r="45" spans="1:25" ht="16.149999999999999" customHeight="1" x14ac:dyDescent="0.35">
      <c r="P45" s="3">
        <v>0</v>
      </c>
      <c r="U45" s="3">
        <v>0</v>
      </c>
    </row>
    <row r="46" spans="1:25" ht="16.149999999999999" customHeight="1" x14ac:dyDescent="0.35">
      <c r="A46" s="3">
        <f>'Menus déjeuner'!AL22</f>
        <v>0</v>
      </c>
      <c r="F46" s="3">
        <f>'Menus déjeuner'!AN22</f>
        <v>0</v>
      </c>
      <c r="K46" s="3">
        <f>'Menus déjeuner'!AP22</f>
        <v>0</v>
      </c>
      <c r="P46" s="3">
        <f>'Menus déjeuner'!AR22</f>
        <v>0</v>
      </c>
      <c r="U46" s="3">
        <f>'Menus déjeuner'!AT22</f>
        <v>0</v>
      </c>
    </row>
    <row r="47" spans="1:25" ht="16.149999999999999" customHeight="1" x14ac:dyDescent="0.35">
      <c r="A47" s="3">
        <f>'Menus déjeuner'!AL23</f>
        <v>0</v>
      </c>
      <c r="F47" s="3">
        <f>'Menus déjeuner'!AN23</f>
        <v>0</v>
      </c>
      <c r="K47" s="3">
        <f>'Menus déjeuner'!AP23</f>
        <v>0</v>
      </c>
      <c r="P47" s="3">
        <f>'Menus déjeuner'!AR23</f>
        <v>0</v>
      </c>
      <c r="U47" s="3">
        <f>'Menus déjeuner'!AT23</f>
        <v>0</v>
      </c>
    </row>
    <row r="48" spans="1:25" ht="16.149999999999999" customHeight="1" x14ac:dyDescent="0.35">
      <c r="A48" s="3">
        <f>'Menus déjeuner'!AL24</f>
        <v>0</v>
      </c>
      <c r="F48" s="3">
        <f>'Menus déjeuner'!AN24</f>
        <v>0</v>
      </c>
      <c r="K48" s="3">
        <f>'Menus déjeuner'!AP24</f>
        <v>0</v>
      </c>
      <c r="P48" s="3">
        <f>'Menus déjeuner'!AR24</f>
        <v>0</v>
      </c>
      <c r="U48" s="3">
        <f>'Menus déjeuner'!AT24</f>
        <v>0</v>
      </c>
    </row>
    <row r="49" spans="1:21" ht="16.149999999999999" customHeight="1" x14ac:dyDescent="0.35">
      <c r="A49" s="3">
        <f>'Menus déjeuner'!AL25</f>
        <v>0</v>
      </c>
      <c r="F49" s="3">
        <f>'Menus déjeuner'!AN25</f>
        <v>0</v>
      </c>
      <c r="K49" s="3">
        <f>'Menus déjeuner'!AP25</f>
        <v>0</v>
      </c>
      <c r="P49" s="3">
        <f>'Menus déjeuner'!AR25</f>
        <v>0</v>
      </c>
      <c r="U49" s="3">
        <f>'Menus déjeuner'!AT25</f>
        <v>0</v>
      </c>
    </row>
    <row r="50" spans="1:21" ht="16.149999999999999" customHeight="1" x14ac:dyDescent="0.35">
      <c r="U50" s="3">
        <v>0</v>
      </c>
    </row>
    <row r="54" spans="1:21" ht="19" x14ac:dyDescent="0.4">
      <c r="C54" s="241">
        <f>C3</f>
        <v>46314</v>
      </c>
      <c r="D54" s="241"/>
      <c r="E54" s="241"/>
      <c r="H54" s="241">
        <f>C54+1</f>
        <v>46315</v>
      </c>
      <c r="I54" s="241"/>
      <c r="J54" s="241"/>
      <c r="M54" s="241">
        <f>C54+2</f>
        <v>46316</v>
      </c>
      <c r="N54" s="241"/>
      <c r="O54" s="241"/>
      <c r="R54" s="241">
        <f>C54+3</f>
        <v>46317</v>
      </c>
      <c r="S54" s="241"/>
      <c r="T54" s="241"/>
    </row>
    <row r="55" spans="1:21" x14ac:dyDescent="0.35">
      <c r="C55" s="242" t="s">
        <v>50</v>
      </c>
      <c r="D55" s="242"/>
      <c r="E55" s="242"/>
      <c r="H55" s="242" t="s">
        <v>50</v>
      </c>
      <c r="I55" s="242"/>
      <c r="J55" s="242"/>
      <c r="M55" s="242" t="s">
        <v>50</v>
      </c>
      <c r="N55" s="242"/>
      <c r="O55" s="242"/>
      <c r="R55" s="242" t="s">
        <v>50</v>
      </c>
      <c r="S55" s="242"/>
      <c r="T55" s="242"/>
    </row>
    <row r="56" spans="1:21" ht="16" thickBot="1" x14ac:dyDescent="0.4">
      <c r="C56" s="243"/>
      <c r="D56" s="243"/>
      <c r="E56" s="243"/>
      <c r="H56" s="243"/>
      <c r="I56" s="243"/>
      <c r="J56" s="243"/>
      <c r="M56" s="243"/>
      <c r="N56" s="243"/>
      <c r="O56" s="243"/>
      <c r="R56" s="243"/>
      <c r="S56" s="243"/>
      <c r="T56" s="243"/>
    </row>
    <row r="57" spans="1:21" x14ac:dyDescent="0.3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63" spans="1:21" x14ac:dyDescent="0.35">
      <c r="A63" s="3">
        <v>0</v>
      </c>
      <c r="F63" s="3">
        <v>0</v>
      </c>
      <c r="K63" s="3">
        <v>0</v>
      </c>
      <c r="P63" s="3">
        <v>0</v>
      </c>
    </row>
    <row r="64" spans="1:21" x14ac:dyDescent="0.35">
      <c r="A64" s="30" t="e">
        <f>'Menus déjeuner'!#REF!</f>
        <v>#REF!</v>
      </c>
      <c r="C64" s="12"/>
      <c r="D64" s="13"/>
      <c r="E64" s="14"/>
      <c r="F64" s="75" t="e">
        <f>'Menus déjeuner'!#REF!</f>
        <v>#REF!</v>
      </c>
      <c r="H64" s="12"/>
      <c r="I64" s="13"/>
      <c r="J64" s="14"/>
      <c r="K64" s="72" t="e">
        <f>'Menus déjeuner'!#REF!</f>
        <v>#REF!</v>
      </c>
      <c r="M64" s="12"/>
      <c r="N64" s="13"/>
      <c r="O64" s="14"/>
      <c r="P64" s="72" t="e">
        <f>'Menus déjeuner'!#REF!</f>
        <v>#REF!</v>
      </c>
      <c r="R64" s="12"/>
      <c r="S64" s="13"/>
      <c r="T64" s="14"/>
    </row>
    <row r="65" spans="1:20" x14ac:dyDescent="0.35">
      <c r="A65" s="30" t="e">
        <f>'Menus déjeuner'!#REF!</f>
        <v>#REF!</v>
      </c>
      <c r="C65" s="15"/>
      <c r="E65" s="16"/>
      <c r="F65" s="75" t="e">
        <f>'Menus déjeuner'!#REF!</f>
        <v>#REF!</v>
      </c>
      <c r="H65" s="15"/>
      <c r="J65" s="16"/>
      <c r="K65" s="72" t="e">
        <f>'Menus déjeuner'!#REF!</f>
        <v>#REF!</v>
      </c>
      <c r="M65" s="15"/>
      <c r="O65" s="16"/>
      <c r="P65" s="72" t="e">
        <f>'Menus déjeuner'!#REF!</f>
        <v>#REF!</v>
      </c>
      <c r="R65" s="15"/>
      <c r="T65" s="16"/>
    </row>
    <row r="66" spans="1:20" x14ac:dyDescent="0.35">
      <c r="A66" s="30" t="e">
        <f>#REF!</f>
        <v>#REF!</v>
      </c>
      <c r="C66" s="15"/>
      <c r="E66" s="16"/>
      <c r="F66" s="75" t="e">
        <f>#REF!</f>
        <v>#REF!</v>
      </c>
      <c r="H66" s="15"/>
      <c r="J66" s="16"/>
      <c r="K66" s="72" t="e">
        <f>#REF!</f>
        <v>#REF!</v>
      </c>
      <c r="M66" s="15"/>
      <c r="O66" s="16"/>
      <c r="P66" s="72" t="e">
        <f>#REF!</f>
        <v>#REF!</v>
      </c>
      <c r="R66" s="15"/>
      <c r="T66" s="16"/>
    </row>
    <row r="67" spans="1:20" x14ac:dyDescent="0.35">
      <c r="A67" s="30" t="e">
        <f>#REF!</f>
        <v>#REF!</v>
      </c>
      <c r="C67" s="15"/>
      <c r="E67" s="16"/>
      <c r="F67" s="75" t="e">
        <f>#REF!</f>
        <v>#REF!</v>
      </c>
      <c r="H67" s="15"/>
      <c r="J67" s="16"/>
      <c r="K67" s="72" t="e">
        <f>#REF!</f>
        <v>#REF!</v>
      </c>
      <c r="M67" s="15"/>
      <c r="O67" s="16"/>
      <c r="P67" s="72" t="e">
        <f>#REF!</f>
        <v>#REF!</v>
      </c>
      <c r="R67" s="15"/>
      <c r="T67" s="16"/>
    </row>
    <row r="68" spans="1:20" x14ac:dyDescent="0.35">
      <c r="A68" s="30"/>
      <c r="C68" s="17"/>
      <c r="D68" s="18"/>
      <c r="E68" s="19"/>
      <c r="F68" s="75"/>
      <c r="H68" s="17"/>
      <c r="I68" s="18"/>
      <c r="J68" s="19"/>
      <c r="K68" s="72"/>
      <c r="M68" s="17"/>
      <c r="N68" s="18"/>
      <c r="O68" s="19"/>
      <c r="P68" s="72" t="e">
        <f>#REF!</f>
        <v>#REF!</v>
      </c>
      <c r="R68" s="17"/>
      <c r="S68" s="18"/>
      <c r="T68" s="19"/>
    </row>
    <row r="69" spans="1:20" x14ac:dyDescent="0.35">
      <c r="A69" s="3">
        <v>0</v>
      </c>
      <c r="C69" s="246" t="e">
        <f>A64</f>
        <v>#REF!</v>
      </c>
      <c r="D69" s="232"/>
      <c r="E69" s="237"/>
      <c r="F69" s="75"/>
      <c r="H69" s="231" t="e">
        <f>F64</f>
        <v>#REF!</v>
      </c>
      <c r="I69" s="235"/>
      <c r="J69" s="238"/>
      <c r="K69" s="72">
        <v>0</v>
      </c>
      <c r="M69" s="231" t="e">
        <f>K64</f>
        <v>#REF!</v>
      </c>
      <c r="N69" s="232"/>
      <c r="O69" s="237"/>
      <c r="P69" s="72"/>
      <c r="R69" s="231" t="e">
        <f>P64</f>
        <v>#REF!</v>
      </c>
      <c r="S69" s="232"/>
      <c r="T69" s="237"/>
    </row>
    <row r="70" spans="1:20" x14ac:dyDescent="0.35">
      <c r="C70" s="234"/>
      <c r="D70" s="232"/>
      <c r="E70" s="237"/>
      <c r="F70" s="75"/>
      <c r="H70" s="231"/>
      <c r="I70" s="235"/>
      <c r="J70" s="238"/>
      <c r="K70" s="72"/>
      <c r="M70" s="234"/>
      <c r="N70" s="232"/>
      <c r="O70" s="237"/>
      <c r="P70" s="72"/>
      <c r="R70" s="234"/>
      <c r="S70" s="232"/>
      <c r="T70" s="237"/>
    </row>
    <row r="71" spans="1:20" x14ac:dyDescent="0.35">
      <c r="C71" s="234"/>
      <c r="D71" s="232"/>
      <c r="E71" s="237"/>
      <c r="F71" s="75"/>
      <c r="H71" s="231"/>
      <c r="I71" s="235"/>
      <c r="J71" s="238"/>
      <c r="K71" s="72"/>
      <c r="M71" s="234"/>
      <c r="N71" s="232"/>
      <c r="O71" s="237"/>
      <c r="P71" s="72"/>
      <c r="R71" s="234"/>
      <c r="S71" s="232"/>
      <c r="T71" s="237"/>
    </row>
    <row r="72" spans="1:20" x14ac:dyDescent="0.35">
      <c r="C72" s="20"/>
      <c r="D72" s="21"/>
      <c r="E72" s="22"/>
      <c r="F72" s="75"/>
      <c r="H72" s="20"/>
      <c r="I72" s="21"/>
      <c r="J72" s="22"/>
      <c r="K72" s="72"/>
      <c r="M72" s="20"/>
      <c r="N72" s="21"/>
      <c r="O72" s="22"/>
      <c r="P72" s="72"/>
      <c r="R72" s="20"/>
      <c r="S72" s="21"/>
      <c r="T72" s="22"/>
    </row>
    <row r="73" spans="1:20" x14ac:dyDescent="0.35">
      <c r="A73" s="3" t="e">
        <f>'Menus déjeuner'!#REF!</f>
        <v>#REF!</v>
      </c>
      <c r="C73" s="15"/>
      <c r="D73" s="23"/>
      <c r="E73" s="16"/>
      <c r="F73" s="75" t="e">
        <f>'Menus déjeuner'!#REF!</f>
        <v>#REF!</v>
      </c>
      <c r="H73" s="15"/>
      <c r="I73" s="23"/>
      <c r="J73" s="16"/>
      <c r="K73" s="72" t="e">
        <f>'Menus déjeuner'!#REF!</f>
        <v>#REF!</v>
      </c>
      <c r="M73" s="15"/>
      <c r="N73" s="23"/>
      <c r="O73" s="16"/>
      <c r="P73" s="72" t="e">
        <f>'Menus déjeuner'!#REF!</f>
        <v>#REF!</v>
      </c>
      <c r="R73" s="15"/>
      <c r="S73" s="23"/>
      <c r="T73" s="16"/>
    </row>
    <row r="74" spans="1:20" x14ac:dyDescent="0.35">
      <c r="A74" s="3" t="e">
        <f>'Menus déjeuner'!#REF!</f>
        <v>#REF!</v>
      </c>
      <c r="C74" s="231" t="e">
        <f>A73</f>
        <v>#REF!</v>
      </c>
      <c r="D74" s="232"/>
      <c r="E74" s="233"/>
      <c r="F74" s="75" t="e">
        <f>'Menus déjeuner'!#REF!</f>
        <v>#REF!</v>
      </c>
      <c r="H74" s="231" t="e">
        <f>F73</f>
        <v>#REF!</v>
      </c>
      <c r="I74" s="235"/>
      <c r="J74" s="236"/>
      <c r="K74" s="72" t="e">
        <f>'Menus déjeuner'!#REF!</f>
        <v>#REF!</v>
      </c>
      <c r="M74" s="231" t="e">
        <f>K73</f>
        <v>#REF!</v>
      </c>
      <c r="N74" s="232"/>
      <c r="O74" s="233"/>
      <c r="P74" s="72" t="e">
        <f>'Menus déjeuner'!#REF!</f>
        <v>#REF!</v>
      </c>
      <c r="R74" s="231" t="e">
        <f>P73</f>
        <v>#REF!</v>
      </c>
      <c r="S74" s="232"/>
      <c r="T74" s="233"/>
    </row>
    <row r="75" spans="1:20" x14ac:dyDescent="0.35">
      <c r="A75" s="3" t="e">
        <f>#REF!</f>
        <v>#REF!</v>
      </c>
      <c r="C75" s="234"/>
      <c r="D75" s="232"/>
      <c r="E75" s="233"/>
      <c r="F75" s="75" t="e">
        <f>#REF!</f>
        <v>#REF!</v>
      </c>
      <c r="H75" s="231"/>
      <c r="I75" s="235"/>
      <c r="J75" s="236"/>
      <c r="K75" s="72"/>
      <c r="M75" s="234"/>
      <c r="N75" s="232"/>
      <c r="O75" s="233"/>
      <c r="P75" s="72" t="e">
        <f>#REF!</f>
        <v>#REF!</v>
      </c>
      <c r="R75" s="234"/>
      <c r="S75" s="232"/>
      <c r="T75" s="233"/>
    </row>
    <row r="76" spans="1:20" x14ac:dyDescent="0.35">
      <c r="A76" s="3" t="e">
        <f>#REF!</f>
        <v>#REF!</v>
      </c>
      <c r="C76" s="234"/>
      <c r="D76" s="232"/>
      <c r="E76" s="233"/>
      <c r="F76" s="75" t="e">
        <f>#REF!</f>
        <v>#REF!</v>
      </c>
      <c r="H76" s="231"/>
      <c r="I76" s="235"/>
      <c r="J76" s="236"/>
      <c r="K76" s="72" t="e">
        <f>#REF!</f>
        <v>#REF!</v>
      </c>
      <c r="M76" s="234"/>
      <c r="N76" s="232"/>
      <c r="O76" s="233"/>
      <c r="P76" s="72" t="e">
        <f>#REF!</f>
        <v>#REF!</v>
      </c>
      <c r="R76" s="234"/>
      <c r="S76" s="232"/>
      <c r="T76" s="233"/>
    </row>
    <row r="77" spans="1:20" x14ac:dyDescent="0.35">
      <c r="A77" s="3" t="e">
        <f>#REF!</f>
        <v>#REF!</v>
      </c>
      <c r="C77" s="20"/>
      <c r="D77" s="24"/>
      <c r="E77" s="25"/>
      <c r="F77" s="75" t="e">
        <f>#REF!</f>
        <v>#REF!</v>
      </c>
      <c r="H77" s="20"/>
      <c r="I77" s="24"/>
      <c r="J77" s="25"/>
      <c r="K77" s="72" t="e">
        <f>#REF!</f>
        <v>#REF!</v>
      </c>
      <c r="M77" s="20"/>
      <c r="N77" s="24"/>
      <c r="O77" s="25"/>
      <c r="P77" s="72" t="e">
        <f>#REF!</f>
        <v>#REF!</v>
      </c>
      <c r="R77" s="20"/>
      <c r="S77" s="24"/>
      <c r="T77" s="25"/>
    </row>
    <row r="78" spans="1:20" x14ac:dyDescent="0.35">
      <c r="C78" s="15"/>
      <c r="D78" s="23"/>
      <c r="E78" s="16"/>
      <c r="F78" s="75"/>
      <c r="H78" s="15"/>
      <c r="I78" s="23"/>
      <c r="J78" s="16"/>
      <c r="K78" s="72"/>
      <c r="M78" s="15"/>
      <c r="N78" s="23"/>
      <c r="O78" s="16"/>
      <c r="P78" s="72"/>
      <c r="R78" s="15"/>
      <c r="S78" s="23"/>
      <c r="T78" s="16"/>
    </row>
    <row r="79" spans="1:20" x14ac:dyDescent="0.35">
      <c r="C79" s="231" t="e">
        <f>A82</f>
        <v>#REF!</v>
      </c>
      <c r="D79" s="235"/>
      <c r="E79" s="236"/>
      <c r="F79" s="75"/>
      <c r="H79" s="231" t="e">
        <f>F82</f>
        <v>#REF!</v>
      </c>
      <c r="I79" s="235"/>
      <c r="J79" s="236"/>
      <c r="K79" s="72"/>
      <c r="M79" s="231" t="e">
        <f>K82</f>
        <v>#REF!</v>
      </c>
      <c r="N79" s="235"/>
      <c r="O79" s="236"/>
      <c r="P79" s="72"/>
      <c r="R79" s="231" t="e">
        <f>P82</f>
        <v>#REF!</v>
      </c>
      <c r="S79" s="235"/>
      <c r="T79" s="236"/>
    </row>
    <row r="80" spans="1:20" x14ac:dyDescent="0.35">
      <c r="C80" s="231"/>
      <c r="D80" s="235"/>
      <c r="E80" s="236"/>
      <c r="F80" s="75"/>
      <c r="H80" s="231"/>
      <c r="I80" s="235"/>
      <c r="J80" s="236"/>
      <c r="K80" s="72"/>
      <c r="M80" s="231"/>
      <c r="N80" s="235"/>
      <c r="O80" s="236"/>
      <c r="P80" s="72"/>
      <c r="R80" s="231"/>
      <c r="S80" s="235"/>
      <c r="T80" s="236"/>
    </row>
    <row r="81" spans="1:20" x14ac:dyDescent="0.35">
      <c r="C81" s="231"/>
      <c r="D81" s="235"/>
      <c r="E81" s="236"/>
      <c r="F81" s="75"/>
      <c r="H81" s="231"/>
      <c r="I81" s="235"/>
      <c r="J81" s="236"/>
      <c r="K81" s="72"/>
      <c r="M81" s="231"/>
      <c r="N81" s="235"/>
      <c r="O81" s="236"/>
      <c r="P81" s="72"/>
      <c r="R81" s="231"/>
      <c r="S81" s="235"/>
      <c r="T81" s="236"/>
    </row>
    <row r="82" spans="1:20" x14ac:dyDescent="0.35">
      <c r="A82" s="3" t="e">
        <f>'Menus déjeuner'!#REF!</f>
        <v>#REF!</v>
      </c>
      <c r="C82" s="20"/>
      <c r="D82" s="24"/>
      <c r="E82" s="25"/>
      <c r="F82" s="75" t="e">
        <f>'Menus déjeuner'!#REF!</f>
        <v>#REF!</v>
      </c>
      <c r="H82" s="20"/>
      <c r="I82" s="24"/>
      <c r="J82" s="25"/>
      <c r="K82" s="72" t="e">
        <f>'Menus déjeuner'!#REF!</f>
        <v>#REF!</v>
      </c>
      <c r="M82" s="20"/>
      <c r="N82" s="24"/>
      <c r="O82" s="25"/>
      <c r="P82" s="72" t="e">
        <f>'Menus déjeuner'!#REF!</f>
        <v>#REF!</v>
      </c>
      <c r="R82" s="20"/>
      <c r="S82" s="24"/>
      <c r="T82" s="25"/>
    </row>
    <row r="83" spans="1:20" x14ac:dyDescent="0.35">
      <c r="A83" s="3" t="e">
        <f>'Menus déjeuner'!#REF!</f>
        <v>#REF!</v>
      </c>
      <c r="C83" s="15"/>
      <c r="D83" s="26"/>
      <c r="E83" s="16"/>
      <c r="F83" s="75" t="e">
        <f>'Menus déjeuner'!#REF!</f>
        <v>#REF!</v>
      </c>
      <c r="H83" s="15"/>
      <c r="I83" s="26"/>
      <c r="J83" s="16"/>
      <c r="K83" s="72" t="e">
        <f>'Menus déjeuner'!#REF!</f>
        <v>#REF!</v>
      </c>
      <c r="M83" s="15"/>
      <c r="N83" s="26"/>
      <c r="O83" s="16"/>
      <c r="P83" s="72" t="e">
        <f>'Menus déjeuner'!#REF!</f>
        <v>#REF!</v>
      </c>
      <c r="R83" s="15"/>
      <c r="S83" s="26"/>
      <c r="T83" s="16"/>
    </row>
    <row r="84" spans="1:20" x14ac:dyDescent="0.35">
      <c r="A84" s="3" t="e">
        <f>#REF!</f>
        <v>#REF!</v>
      </c>
      <c r="C84" s="231" t="e">
        <f>A89</f>
        <v>#REF!</v>
      </c>
      <c r="D84" s="232"/>
      <c r="E84" s="233"/>
      <c r="F84" s="75" t="e">
        <f>#REF!</f>
        <v>#REF!</v>
      </c>
      <c r="H84" s="231" t="e">
        <f>F89</f>
        <v>#REF!</v>
      </c>
      <c r="I84" s="235"/>
      <c r="J84" s="236"/>
      <c r="K84" s="72" t="e">
        <f>#REF!</f>
        <v>#REF!</v>
      </c>
      <c r="M84" s="231" t="e">
        <f>K89</f>
        <v>#REF!</v>
      </c>
      <c r="N84" s="232"/>
      <c r="O84" s="233"/>
      <c r="P84" s="72" t="e">
        <f>#REF!</f>
        <v>#REF!</v>
      </c>
      <c r="R84" s="231" t="e">
        <f>P89</f>
        <v>#REF!</v>
      </c>
      <c r="S84" s="232"/>
      <c r="T84" s="233"/>
    </row>
    <row r="85" spans="1:20" x14ac:dyDescent="0.35">
      <c r="C85" s="234"/>
      <c r="D85" s="232"/>
      <c r="E85" s="233"/>
      <c r="F85" s="75"/>
      <c r="H85" s="231"/>
      <c r="I85" s="235"/>
      <c r="J85" s="236"/>
      <c r="K85" s="72"/>
      <c r="M85" s="234"/>
      <c r="N85" s="232"/>
      <c r="O85" s="233"/>
      <c r="P85" s="72"/>
      <c r="R85" s="234"/>
      <c r="S85" s="232"/>
      <c r="T85" s="233"/>
    </row>
    <row r="86" spans="1:20" x14ac:dyDescent="0.35">
      <c r="C86" s="234"/>
      <c r="D86" s="232"/>
      <c r="E86" s="233"/>
      <c r="F86" s="75"/>
      <c r="H86" s="231"/>
      <c r="I86" s="235"/>
      <c r="J86" s="236"/>
      <c r="K86" s="72"/>
      <c r="M86" s="234"/>
      <c r="N86" s="232"/>
      <c r="O86" s="233"/>
      <c r="P86" s="72"/>
      <c r="R86" s="234"/>
      <c r="S86" s="232"/>
      <c r="T86" s="233"/>
    </row>
    <row r="87" spans="1:20" x14ac:dyDescent="0.35">
      <c r="C87" s="20"/>
      <c r="D87" s="24"/>
      <c r="E87" s="25"/>
      <c r="F87" s="75"/>
      <c r="H87" s="20"/>
      <c r="I87" s="24"/>
      <c r="J87" s="25"/>
      <c r="K87" s="72"/>
      <c r="M87" s="20"/>
      <c r="N87" s="24"/>
      <c r="O87" s="25"/>
      <c r="P87" s="72"/>
      <c r="R87" s="20"/>
      <c r="S87" s="24"/>
      <c r="T87" s="25"/>
    </row>
    <row r="88" spans="1:20" x14ac:dyDescent="0.35">
      <c r="A88" s="3">
        <v>0</v>
      </c>
      <c r="C88" s="15"/>
      <c r="D88" s="23"/>
      <c r="E88" s="16"/>
      <c r="F88" s="75">
        <v>0</v>
      </c>
      <c r="H88" s="15"/>
      <c r="I88" s="23"/>
      <c r="J88" s="16"/>
      <c r="K88" s="72">
        <v>0</v>
      </c>
      <c r="M88" s="15"/>
      <c r="N88" s="23"/>
      <c r="O88" s="16"/>
      <c r="P88" s="72">
        <v>0</v>
      </c>
      <c r="R88" s="15"/>
      <c r="S88" s="23"/>
      <c r="T88" s="16"/>
    </row>
    <row r="89" spans="1:20" x14ac:dyDescent="0.35">
      <c r="A89" s="3" t="e">
        <f>'Menus déjeuner'!#REF!</f>
        <v>#REF!</v>
      </c>
      <c r="C89" s="231" t="e">
        <f>A97</f>
        <v>#REF!</v>
      </c>
      <c r="D89" s="232"/>
      <c r="E89" s="233"/>
      <c r="F89" s="75" t="e">
        <f>'Menus déjeuner'!#REF!</f>
        <v>#REF!</v>
      </c>
      <c r="H89" s="231" t="e">
        <f>F97</f>
        <v>#REF!</v>
      </c>
      <c r="I89" s="235"/>
      <c r="J89" s="236"/>
      <c r="K89" s="72" t="e">
        <f>'Menus déjeuner'!#REF!</f>
        <v>#REF!</v>
      </c>
      <c r="M89" s="231" t="e">
        <f>K97</f>
        <v>#REF!</v>
      </c>
      <c r="N89" s="232"/>
      <c r="O89" s="233"/>
      <c r="P89" s="72" t="e">
        <f>'Menus déjeuner'!#REF!</f>
        <v>#REF!</v>
      </c>
      <c r="R89" s="231" t="e">
        <f>P97</f>
        <v>#REF!</v>
      </c>
      <c r="S89" s="232"/>
      <c r="T89" s="233"/>
    </row>
    <row r="90" spans="1:20" x14ac:dyDescent="0.35">
      <c r="A90" s="3" t="e">
        <f>'Menus déjeuner'!#REF!</f>
        <v>#REF!</v>
      </c>
      <c r="C90" s="234"/>
      <c r="D90" s="232"/>
      <c r="E90" s="233"/>
      <c r="F90" s="75" t="e">
        <f>'Menus déjeuner'!#REF!</f>
        <v>#REF!</v>
      </c>
      <c r="H90" s="231"/>
      <c r="I90" s="235"/>
      <c r="J90" s="236"/>
      <c r="K90" s="72" t="e">
        <f>'Menus déjeuner'!#REF!</f>
        <v>#REF!</v>
      </c>
      <c r="M90" s="234"/>
      <c r="N90" s="232"/>
      <c r="O90" s="233"/>
      <c r="P90" s="72" t="e">
        <f>'Menus déjeuner'!#REF!</f>
        <v>#REF!</v>
      </c>
      <c r="R90" s="234"/>
      <c r="S90" s="232"/>
      <c r="T90" s="233"/>
    </row>
    <row r="91" spans="1:20" x14ac:dyDescent="0.35">
      <c r="A91" s="3" t="e">
        <f>#REF!</f>
        <v>#REF!</v>
      </c>
      <c r="C91" s="234"/>
      <c r="D91" s="232"/>
      <c r="E91" s="233"/>
      <c r="F91" s="75" t="e">
        <f>#REF!</f>
        <v>#REF!</v>
      </c>
      <c r="H91" s="231"/>
      <c r="I91" s="235"/>
      <c r="J91" s="236"/>
      <c r="K91" s="72" t="e">
        <f>#REF!</f>
        <v>#REF!</v>
      </c>
      <c r="M91" s="234"/>
      <c r="N91" s="232"/>
      <c r="O91" s="233"/>
      <c r="P91" s="72" t="e">
        <f>#REF!</f>
        <v>#REF!</v>
      </c>
      <c r="R91" s="234"/>
      <c r="S91" s="232"/>
      <c r="T91" s="233"/>
    </row>
    <row r="92" spans="1:20" x14ac:dyDescent="0.35">
      <c r="A92" s="3">
        <v>0</v>
      </c>
      <c r="C92" s="27"/>
      <c r="D92" s="28"/>
      <c r="E92" s="29"/>
      <c r="F92" s="75" t="e">
        <f>#REF!</f>
        <v>#REF!</v>
      </c>
      <c r="H92" s="27"/>
      <c r="I92" s="28"/>
      <c r="J92" s="29"/>
      <c r="K92" s="72" t="e">
        <f>#REF!</f>
        <v>#REF!</v>
      </c>
      <c r="M92" s="27"/>
      <c r="N92" s="28"/>
      <c r="O92" s="29"/>
      <c r="P92" s="72">
        <v>0</v>
      </c>
      <c r="R92" s="27"/>
      <c r="S92" s="28"/>
      <c r="T92" s="29"/>
    </row>
    <row r="93" spans="1:20" x14ac:dyDescent="0.35">
      <c r="A93" s="3">
        <v>0</v>
      </c>
      <c r="F93" s="75"/>
      <c r="K93" s="72"/>
      <c r="P93" s="72"/>
    </row>
    <row r="94" spans="1:20" x14ac:dyDescent="0.35">
      <c r="F94" s="75"/>
      <c r="K94" s="72"/>
      <c r="P94" s="72"/>
    </row>
    <row r="95" spans="1:20" x14ac:dyDescent="0.35">
      <c r="F95" s="75"/>
      <c r="K95" s="72"/>
      <c r="P95" s="72"/>
    </row>
    <row r="96" spans="1:20" x14ac:dyDescent="0.35">
      <c r="A96" s="3">
        <v>0</v>
      </c>
      <c r="F96" s="75">
        <v>0</v>
      </c>
      <c r="K96" s="72">
        <v>0</v>
      </c>
      <c r="P96" s="72">
        <v>0</v>
      </c>
    </row>
    <row r="97" spans="1:16" x14ac:dyDescent="0.35">
      <c r="A97" s="3" t="e">
        <f>'Menus déjeuner'!#REF!</f>
        <v>#REF!</v>
      </c>
      <c r="F97" s="75" t="e">
        <f>'Menus déjeuner'!#REF!</f>
        <v>#REF!</v>
      </c>
      <c r="K97" s="72" t="e">
        <f>'Menus déjeuner'!#REF!</f>
        <v>#REF!</v>
      </c>
      <c r="P97" s="72" t="e">
        <f>'Menus déjeuner'!#REF!</f>
        <v>#REF!</v>
      </c>
    </row>
    <row r="98" spans="1:16" x14ac:dyDescent="0.35">
      <c r="A98" s="3" t="e">
        <f>'Menus déjeuner'!#REF!</f>
        <v>#REF!</v>
      </c>
      <c r="F98" s="75" t="e">
        <f>'Menus déjeuner'!#REF!</f>
        <v>#REF!</v>
      </c>
      <c r="K98" s="72" t="e">
        <f>'Menus déjeuner'!#REF!</f>
        <v>#REF!</v>
      </c>
      <c r="P98" s="72" t="e">
        <f>'Menus déjeuner'!#REF!</f>
        <v>#REF!</v>
      </c>
    </row>
    <row r="99" spans="1:16" x14ac:dyDescent="0.35">
      <c r="A99" s="3" t="e">
        <f>#REF!</f>
        <v>#REF!</v>
      </c>
      <c r="F99" s="75" t="e">
        <f>#REF!</f>
        <v>#REF!</v>
      </c>
      <c r="K99" s="72" t="e">
        <f>#REF!</f>
        <v>#REF!</v>
      </c>
      <c r="P99" s="3" t="e">
        <f>#REF!</f>
        <v>#REF!</v>
      </c>
    </row>
    <row r="100" spans="1:16" x14ac:dyDescent="0.35">
      <c r="A100" s="3" t="e">
        <f>#REF!</f>
        <v>#REF!</v>
      </c>
      <c r="F100" s="3" t="e">
        <f>#REF!</f>
        <v>#REF!</v>
      </c>
      <c r="K100" s="3" t="e">
        <f>#REF!</f>
        <v>#REF!</v>
      </c>
      <c r="P100" s="3" t="e">
        <f>#REF!</f>
        <v>#REF!</v>
      </c>
    </row>
  </sheetData>
  <mergeCells count="68">
    <mergeCell ref="A6:E7"/>
    <mergeCell ref="F6:J7"/>
    <mergeCell ref="K6:O7"/>
    <mergeCell ref="P6:T7"/>
    <mergeCell ref="U6:Y7"/>
    <mergeCell ref="C89:E91"/>
    <mergeCell ref="H89:J91"/>
    <mergeCell ref="M89:O91"/>
    <mergeCell ref="R89:T91"/>
    <mergeCell ref="C79:E81"/>
    <mergeCell ref="H79:J81"/>
    <mergeCell ref="M79:O81"/>
    <mergeCell ref="R79:T81"/>
    <mergeCell ref="C84:E86"/>
    <mergeCell ref="H84:J86"/>
    <mergeCell ref="M84:O86"/>
    <mergeCell ref="R84:T86"/>
    <mergeCell ref="C69:E71"/>
    <mergeCell ref="H69:J71"/>
    <mergeCell ref="M69:O71"/>
    <mergeCell ref="R69:T71"/>
    <mergeCell ref="C74:E76"/>
    <mergeCell ref="H74:J76"/>
    <mergeCell ref="M74:O76"/>
    <mergeCell ref="R74:T76"/>
    <mergeCell ref="C55:E56"/>
    <mergeCell ref="H55:J56"/>
    <mergeCell ref="M55:O56"/>
    <mergeCell ref="R55:T56"/>
    <mergeCell ref="C54:E54"/>
    <mergeCell ref="H54:J54"/>
    <mergeCell ref="M54:O54"/>
    <mergeCell ref="R54:T54"/>
    <mergeCell ref="C38:E40"/>
    <mergeCell ref="H38:J40"/>
    <mergeCell ref="M38:O40"/>
    <mergeCell ref="R38:T40"/>
    <mergeCell ref="W38:Y4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18:E20"/>
    <mergeCell ref="H18:J20"/>
    <mergeCell ref="M18:O20"/>
    <mergeCell ref="R18:T20"/>
    <mergeCell ref="W18:Y20"/>
    <mergeCell ref="C23:E25"/>
    <mergeCell ref="H23:J25"/>
    <mergeCell ref="M23:O25"/>
    <mergeCell ref="R23:T25"/>
    <mergeCell ref="W23:Y25"/>
    <mergeCell ref="C3:E3"/>
    <mergeCell ref="H3:J3"/>
    <mergeCell ref="M3:O3"/>
    <mergeCell ref="R3:T3"/>
    <mergeCell ref="W3:Y3"/>
    <mergeCell ref="C4:E5"/>
    <mergeCell ref="H4:J5"/>
    <mergeCell ref="M4:O5"/>
    <mergeCell ref="R4:T5"/>
    <mergeCell ref="W4:Y5"/>
  </mergeCells>
  <printOptions verticalCentered="1"/>
  <pageMargins left="0.74803149606299213" right="0.74803149606299213" top="0.39370078740157483" bottom="0.39370078740157483" header="0.51181102362204722" footer="0.51181102362204722"/>
  <pageSetup paperSize="9" scale="99" orientation="portrait" r:id="rId1"/>
  <colBreaks count="1" manualBreakCount="1">
    <brk id="5" max="4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ebef9-a976-4e71-9e32-054fe50b0cb3">
      <Terms xmlns="http://schemas.microsoft.com/office/infopath/2007/PartnerControls"/>
    </lcf76f155ced4ddcb4097134ff3c332f>
    <TaxCatchAll xmlns="a712a08b-0fc9-4758-8f78-cdf0e8b191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7D92F808A254292109B006BB436D5" ma:contentTypeVersion="21" ma:contentTypeDescription="Crée un document." ma:contentTypeScope="" ma:versionID="0a3d86598eef8d9fa64533a04aaa8c5b">
  <xsd:schema xmlns:xsd="http://www.w3.org/2001/XMLSchema" xmlns:xs="http://www.w3.org/2001/XMLSchema" xmlns:p="http://schemas.microsoft.com/office/2006/metadata/properties" xmlns:ns2="e237c133-ae6e-4162-9a08-44ee01a7ee93" xmlns:ns3="f54ebef9-a976-4e71-9e32-054fe50b0cb3" xmlns:ns4="a712a08b-0fc9-4758-8f78-cdf0e8b1915d" targetNamespace="http://schemas.microsoft.com/office/2006/metadata/properties" ma:root="true" ma:fieldsID="7b912116f60ae6764ae2edac6ac63a77" ns2:_="" ns3:_="" ns4:_="">
    <xsd:import namespace="e237c133-ae6e-4162-9a08-44ee01a7ee93"/>
    <xsd:import namespace="f54ebef9-a976-4e71-9e32-054fe50b0cb3"/>
    <xsd:import namespace="a712a08b-0fc9-4758-8f78-cdf0e8b1915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7c133-ae6e-4162-9a08-44ee01a7ee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Dernier partage par heure par utilisateu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Dernier partage par heur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ebef9-a976-4e71-9e32-054fe50b0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857169d1-2822-41da-9a68-e3960ab427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12a08b-0fc9-4758-8f78-cdf0e8b1915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1f25393-6c4a-442f-ad82-2942c9ca6954}" ma:internalName="TaxCatchAll" ma:showField="CatchAllData" ma:web="a712a08b-0fc9-4758-8f78-cdf0e8b191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1518EB-9E25-4861-A125-84430EAAC13C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f54ebef9-a976-4e71-9e32-054fe50b0cb3"/>
    <ds:schemaRef ds:uri="e237c133-ae6e-4162-9a08-44ee01a7ee93"/>
    <ds:schemaRef ds:uri="http://www.w3.org/XML/1998/namespace"/>
    <ds:schemaRef ds:uri="a712a08b-0fc9-4758-8f78-cdf0e8b1915d"/>
  </ds:schemaRefs>
</ds:datastoreItem>
</file>

<file path=customXml/itemProps2.xml><?xml version="1.0" encoding="utf-8"?>
<ds:datastoreItem xmlns:ds="http://schemas.openxmlformats.org/officeDocument/2006/customXml" ds:itemID="{441D7439-7EAF-4240-8081-E8CDD8A272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27FB32-5BB3-43F0-B45B-C2501144B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7c133-ae6e-4162-9a08-44ee01a7ee93"/>
    <ds:schemaRef ds:uri="f54ebef9-a976-4e71-9e32-054fe50b0cb3"/>
    <ds:schemaRef ds:uri="a712a08b-0fc9-4758-8f78-cdf0e8b19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pictos</vt:lpstr>
      <vt:lpstr>Menus déjeuner</vt:lpstr>
      <vt:lpstr>All S1</vt:lpstr>
      <vt:lpstr>All S2</vt:lpstr>
      <vt:lpstr>All S3</vt:lpstr>
      <vt:lpstr>All S4</vt:lpstr>
      <vt:lpstr>Menus S1</vt:lpstr>
      <vt:lpstr>Menus S2</vt:lpstr>
      <vt:lpstr>Menus S3</vt:lpstr>
      <vt:lpstr>Menus M+S S4</vt:lpstr>
      <vt:lpstr>'Menus déjeuner'!Zone_d_impression</vt:lpstr>
      <vt:lpstr>'Menus M+S S4'!Zone_d_impression</vt:lpstr>
    </vt:vector>
  </TitlesOfParts>
  <Manager/>
  <Company>Amon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Ronan de Dieuleveult</dc:creator>
  <cp:keywords/>
  <dc:description/>
  <cp:lastModifiedBy>Anne CABOT</cp:lastModifiedBy>
  <cp:revision/>
  <cp:lastPrinted>2026-06-15T12:56:52Z</cp:lastPrinted>
  <dcterms:created xsi:type="dcterms:W3CDTF">2013-02-15T08:22:05Z</dcterms:created>
  <dcterms:modified xsi:type="dcterms:W3CDTF">2026-06-24T08:56:45Z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0x0101009C57D92F808A254292109B006BB436D5</vt:lpwstr>
  </property>
  <property fmtid="{D5CDD505-2E9C-101B-9397-08002B2CF9AE}" pid="3" name="MediaServiceImageTags">
    <vt:lpwstr/>
  </property>
</Properties>
</file>