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1001repas-my.sharepoint.com/personal/cslaurencin_1001repas_fr/Documents/Bureau/Menu 2026.2027/"/>
    </mc:Choice>
  </mc:AlternateContent>
  <xr:revisionPtr revIDLastSave="372" documentId="8_{3531A9EB-3952-4699-9BFB-2D49307B1BA7}" xr6:coauthVersionLast="47" xr6:coauthVersionMax="47" xr10:uidLastSave="{9C474301-A112-45F1-BC9E-44342B0EB3F6}"/>
  <bookViews>
    <workbookView xWindow="-108" yWindow="-108" windowWidth="23256" windowHeight="13896" tabRatio="646" firstSheet="3" activeTab="3" xr2:uid="{00000000-000D-0000-FFFF-FFFF00000000}"/>
  </bookViews>
  <sheets>
    <sheet name="Mode d'emploi" sheetId="55" state="hidden" r:id="rId1"/>
    <sheet name="pictos" sheetId="70" state="hidden" r:id="rId2"/>
    <sheet name="Plan ali. choix multiple M+S" sheetId="64" state="hidden" r:id="rId3"/>
    <sheet name="Menus déjeuner" sheetId="32" r:id="rId4"/>
    <sheet name="All S1" sheetId="71" r:id="rId5"/>
    <sheet name="All S2" sheetId="72" r:id="rId6"/>
    <sheet name="All S3" sheetId="73" r:id="rId7"/>
    <sheet name="All S4" sheetId="74" r:id="rId8"/>
    <sheet name="All MS1" sheetId="56" state="hidden" r:id="rId9"/>
    <sheet name="All MS2" sheetId="58" state="hidden" r:id="rId10"/>
    <sheet name="All MS3" sheetId="59" state="hidden" r:id="rId11"/>
    <sheet name="All MS4" sheetId="62" state="hidden" r:id="rId12"/>
    <sheet name="All MS5" sheetId="63" state="hidden" r:id="rId13"/>
    <sheet name="mois dej unique" sheetId="53" state="hidden" r:id="rId14"/>
    <sheet name="Matrice menus dej uniques" sheetId="31" state="hidden" r:id="rId15"/>
    <sheet name="Matrice menus diners self" sheetId="52" state="hidden" r:id="rId16"/>
    <sheet name="All SS1" sheetId="65" state="hidden" r:id="rId17"/>
    <sheet name="All SS2" sheetId="67" state="hidden" r:id="rId18"/>
    <sheet name="All SS3" sheetId="68" state="hidden" r:id="rId19"/>
    <sheet name="All SS4" sheetId="69" state="hidden" r:id="rId20"/>
    <sheet name="All SS5" sheetId="66" state="hidden" r:id="rId21"/>
    <sheet name="Menus S1" sheetId="34" r:id="rId22"/>
    <sheet name="Menus S2" sheetId="47" r:id="rId23"/>
    <sheet name="Menus S3" sheetId="48" r:id="rId24"/>
    <sheet name="Menus S4" sheetId="49" r:id="rId25"/>
    <sheet name="Menus M+S S5" sheetId="50" state="hidden" r:id="rId26"/>
  </sheets>
  <definedNames>
    <definedName name="_xlnm.Print_Area" localSheetId="8">'All MS1'!$A$1:$N$70</definedName>
    <definedName name="_xlnm.Print_Area" localSheetId="16">'All SS1'!$A$1:$N$41</definedName>
    <definedName name="_xlnm.Print_Area" localSheetId="17">'All SS2'!$A$1:$N$41</definedName>
    <definedName name="_xlnm.Print_Area" localSheetId="18">'All SS3'!$A$1:$N$41</definedName>
    <definedName name="_xlnm.Print_Area" localSheetId="19">'All SS4'!$A$1:$N$41</definedName>
    <definedName name="_xlnm.Print_Area" localSheetId="20">'All SS5'!$A$1:$N$41</definedName>
    <definedName name="_xlnm.Print_Area" localSheetId="14">'Matrice menus dej uniques'!$A$1:$AL$58</definedName>
    <definedName name="_xlnm.Print_Area" localSheetId="15">'Matrice menus diners self'!$A$1:$AR$43</definedName>
    <definedName name="_xlnm.Print_Area" localSheetId="3">'Menus déjeuner'!$A$1:$BH$30</definedName>
    <definedName name="_xlnm.Print_Area" localSheetId="25">'Menus M+S S5'!$A$1:$Y$50,'Menus M+S S5'!$A$51:$T$101</definedName>
    <definedName name="_xlnm.Print_Area" localSheetId="21">'Menus S1'!$A$1:$Y$50,'Menus S1'!#REF!</definedName>
    <definedName name="_xlnm.Print_Area" localSheetId="22">'Menus S2'!$A$1:$Y$50,'Menus S2'!#REF!</definedName>
    <definedName name="_xlnm.Print_Area" localSheetId="23">'Menus S3'!$A$1:$Y$51</definedName>
    <definedName name="_xlnm.Print_Area" localSheetId="24">'Menus S4'!$A$1:$Y$50,'Menus S4'!#REF!</definedName>
    <definedName name="_xlnm.Print_Area" localSheetId="13">'mois dej unique'!$A$1:$F$41</definedName>
    <definedName name="_xlnm.Print_Area" localSheetId="2">'Plan ali. choix multiple M+S'!$A$1:$AH$28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9" i="71" l="1"/>
  <c r="A9" i="71"/>
  <c r="A10" i="71"/>
  <c r="A11" i="71"/>
  <c r="A12" i="71"/>
  <c r="A13" i="71"/>
  <c r="A14" i="71"/>
  <c r="A15" i="71"/>
  <c r="A16" i="71"/>
  <c r="A17" i="71"/>
  <c r="A18" i="71"/>
  <c r="A19" i="71"/>
  <c r="A9" i="74"/>
  <c r="A10" i="74"/>
  <c r="A11" i="74"/>
  <c r="A12" i="74"/>
  <c r="A13" i="74"/>
  <c r="A14" i="74"/>
  <c r="A15" i="74"/>
  <c r="A16" i="74"/>
  <c r="A17" i="74"/>
  <c r="A18" i="74"/>
  <c r="A19" i="74"/>
  <c r="A9" i="73"/>
  <c r="A10" i="73"/>
  <c r="A11" i="73"/>
  <c r="A12" i="73"/>
  <c r="A13" i="73"/>
  <c r="A14" i="73"/>
  <c r="A15" i="73"/>
  <c r="A16" i="73"/>
  <c r="A17" i="73"/>
  <c r="A18" i="73"/>
  <c r="A19" i="73"/>
  <c r="A9" i="72"/>
  <c r="A10" i="72"/>
  <c r="A11" i="72"/>
  <c r="A12" i="72"/>
  <c r="A13" i="72"/>
  <c r="A14" i="72"/>
  <c r="A15" i="72"/>
  <c r="A16" i="72"/>
  <c r="A17" i="72"/>
  <c r="A18" i="72"/>
  <c r="A19" i="72"/>
  <c r="A21" i="71"/>
  <c r="A22" i="71"/>
  <c r="A23" i="71"/>
  <c r="A24" i="71"/>
  <c r="A25" i="71"/>
  <c r="A26" i="71"/>
  <c r="A27" i="71"/>
  <c r="A28" i="71"/>
  <c r="A29" i="71"/>
  <c r="A30" i="71"/>
  <c r="A31" i="71"/>
  <c r="A21" i="74"/>
  <c r="A22" i="74"/>
  <c r="A23" i="74"/>
  <c r="A24" i="74"/>
  <c r="A25" i="74"/>
  <c r="A26" i="74"/>
  <c r="A27" i="74"/>
  <c r="A28" i="74"/>
  <c r="A29" i="74"/>
  <c r="A30" i="74"/>
  <c r="A31" i="74"/>
  <c r="A21" i="73"/>
  <c r="A22" i="73"/>
  <c r="A23" i="73"/>
  <c r="A24" i="73"/>
  <c r="A25" i="73"/>
  <c r="A26" i="73"/>
  <c r="A27" i="73"/>
  <c r="A28" i="73"/>
  <c r="A29" i="73"/>
  <c r="A30" i="73"/>
  <c r="A31" i="73"/>
  <c r="A21" i="72"/>
  <c r="A22" i="72"/>
  <c r="A23" i="72"/>
  <c r="A24" i="72"/>
  <c r="A25" i="72"/>
  <c r="A26" i="72"/>
  <c r="A27" i="72"/>
  <c r="A28" i="72"/>
  <c r="A29" i="72"/>
  <c r="A30" i="72"/>
  <c r="A31" i="72"/>
  <c r="A33" i="71"/>
  <c r="A34" i="71"/>
  <c r="A35" i="71"/>
  <c r="A36" i="71"/>
  <c r="A37" i="71"/>
  <c r="A38" i="71"/>
  <c r="A39" i="71"/>
  <c r="A40" i="71"/>
  <c r="A41" i="71"/>
  <c r="A42" i="71"/>
  <c r="A43" i="71"/>
  <c r="A33" i="74"/>
  <c r="A34" i="74"/>
  <c r="A35" i="74"/>
  <c r="A36" i="74"/>
  <c r="A37" i="74"/>
  <c r="A38" i="74"/>
  <c r="A39" i="74"/>
  <c r="A40" i="74"/>
  <c r="A41" i="74"/>
  <c r="A42" i="74"/>
  <c r="A43" i="74"/>
  <c r="A33" i="73"/>
  <c r="A34" i="73"/>
  <c r="A35" i="73"/>
  <c r="A36" i="73"/>
  <c r="A37" i="73"/>
  <c r="A38" i="73"/>
  <c r="A39" i="73"/>
  <c r="A40" i="73"/>
  <c r="A41" i="73"/>
  <c r="A42" i="73"/>
  <c r="A43" i="73"/>
  <c r="A33" i="72"/>
  <c r="A34" i="72"/>
  <c r="A35" i="72"/>
  <c r="A36" i="72"/>
  <c r="A37" i="72"/>
  <c r="A38" i="72"/>
  <c r="A39" i="72"/>
  <c r="A40" i="72"/>
  <c r="A41" i="72"/>
  <c r="A42" i="72"/>
  <c r="A43" i="72"/>
  <c r="A45" i="71"/>
  <c r="A46" i="71"/>
  <c r="A47" i="71"/>
  <c r="A48" i="71"/>
  <c r="A49" i="71"/>
  <c r="A50" i="71"/>
  <c r="A51" i="71"/>
  <c r="A52" i="71"/>
  <c r="A53" i="71"/>
  <c r="A54" i="71"/>
  <c r="A55" i="71"/>
  <c r="A45" i="74"/>
  <c r="A46" i="74"/>
  <c r="A47" i="74"/>
  <c r="A48" i="74"/>
  <c r="A49" i="74"/>
  <c r="A50" i="74"/>
  <c r="A51" i="74"/>
  <c r="A52" i="74"/>
  <c r="A53" i="74"/>
  <c r="A54" i="74"/>
  <c r="A55" i="74"/>
  <c r="A45" i="73"/>
  <c r="A46" i="73"/>
  <c r="A47" i="73"/>
  <c r="A48" i="73"/>
  <c r="A49" i="73"/>
  <c r="A50" i="73"/>
  <c r="A51" i="73"/>
  <c r="A52" i="73"/>
  <c r="A53" i="73"/>
  <c r="A54" i="73"/>
  <c r="A55" i="73"/>
  <c r="A45" i="72"/>
  <c r="A46" i="72"/>
  <c r="A47" i="72"/>
  <c r="A48" i="72"/>
  <c r="A49" i="72"/>
  <c r="A50" i="72"/>
  <c r="A51" i="72"/>
  <c r="A52" i="72"/>
  <c r="A53" i="72"/>
  <c r="A54" i="72"/>
  <c r="A55" i="72"/>
  <c r="A57" i="71"/>
  <c r="A58" i="71"/>
  <c r="A60" i="71"/>
  <c r="A61" i="71"/>
  <c r="A62" i="71"/>
  <c r="A63" i="71"/>
  <c r="A64" i="71"/>
  <c r="A65" i="71"/>
  <c r="A66" i="71"/>
  <c r="A67" i="71"/>
  <c r="A57" i="74"/>
  <c r="A58" i="74"/>
  <c r="A59" i="74"/>
  <c r="A60" i="74"/>
  <c r="A61" i="74"/>
  <c r="A62" i="74"/>
  <c r="A63" i="74"/>
  <c r="A64" i="74"/>
  <c r="A65" i="74"/>
  <c r="A66" i="74"/>
  <c r="A67" i="74"/>
  <c r="A57" i="73"/>
  <c r="A58" i="73"/>
  <c r="A59" i="73"/>
  <c r="A60" i="73"/>
  <c r="A61" i="73"/>
  <c r="A62" i="73"/>
  <c r="A63" i="73"/>
  <c r="A64" i="73"/>
  <c r="A65" i="73"/>
  <c r="A66" i="73"/>
  <c r="A67" i="73"/>
  <c r="A57" i="72"/>
  <c r="A58" i="72"/>
  <c r="A59" i="72"/>
  <c r="A60" i="72"/>
  <c r="A61" i="72"/>
  <c r="A62" i="72"/>
  <c r="A63" i="72"/>
  <c r="A64" i="72"/>
  <c r="A65" i="72"/>
  <c r="A66" i="72"/>
  <c r="A67" i="72"/>
  <c r="A8" i="71"/>
  <c r="A20" i="71" s="1"/>
  <c r="A32" i="71" s="1"/>
  <c r="A44" i="71" l="1"/>
  <c r="A56" i="71" s="1"/>
  <c r="H3" i="32" l="1"/>
  <c r="R3" i="32" s="1"/>
  <c r="A8" i="72" l="1"/>
  <c r="A20" i="72" s="1"/>
  <c r="A32" i="72" s="1"/>
  <c r="A44" i="72" s="1"/>
  <c r="A56" i="72" s="1"/>
  <c r="T3" i="32"/>
  <c r="AD3" i="32" s="1"/>
  <c r="A39" i="63"/>
  <c r="A8" i="73" l="1"/>
  <c r="A20" i="73" s="1"/>
  <c r="A32" i="73" s="1"/>
  <c r="A44" i="73" s="1"/>
  <c r="A56" i="73" s="1"/>
  <c r="AF3" i="32"/>
  <c r="AP3" i="32" s="1"/>
  <c r="A9" i="67"/>
  <c r="B6" i="56"/>
  <c r="A8" i="74" l="1"/>
  <c r="A20" i="74" s="1"/>
  <c r="A32" i="74" s="1"/>
  <c r="A44" i="74" s="1"/>
  <c r="A56" i="74" s="1"/>
  <c r="AR3" i="32"/>
  <c r="C3" i="64"/>
  <c r="P98" i="50" l="1"/>
  <c r="P97" i="50"/>
  <c r="P90" i="50"/>
  <c r="P89" i="50"/>
  <c r="P83" i="50"/>
  <c r="P82" i="50"/>
  <c r="P73" i="50"/>
  <c r="P72" i="50"/>
  <c r="R74" i="50" s="1"/>
  <c r="P65" i="50"/>
  <c r="P64" i="50"/>
  <c r="K98" i="50"/>
  <c r="K97" i="50"/>
  <c r="K90" i="50"/>
  <c r="K89" i="50"/>
  <c r="K83" i="50"/>
  <c r="K82" i="50"/>
  <c r="K73" i="50"/>
  <c r="K72" i="50"/>
  <c r="M74" i="50" s="1"/>
  <c r="K65" i="50"/>
  <c r="K64" i="50"/>
  <c r="F98" i="50"/>
  <c r="F97" i="50"/>
  <c r="F90" i="50"/>
  <c r="F89" i="50"/>
  <c r="H84" i="50" s="1"/>
  <c r="F83" i="50"/>
  <c r="F82" i="50"/>
  <c r="F73" i="50"/>
  <c r="H74" i="50" s="1"/>
  <c r="F74" i="50"/>
  <c r="F65" i="50"/>
  <c r="F64" i="50"/>
  <c r="A98" i="50"/>
  <c r="A90" i="50"/>
  <c r="A83" i="50"/>
  <c r="A74" i="50"/>
  <c r="A97" i="50"/>
  <c r="A89" i="50"/>
  <c r="A82" i="50"/>
  <c r="A73" i="50"/>
  <c r="C74" i="50" s="1"/>
  <c r="A65" i="50"/>
  <c r="A64" i="50"/>
  <c r="A41" i="66"/>
  <c r="A40" i="66"/>
  <c r="A35" i="66"/>
  <c r="A36" i="66"/>
  <c r="A37" i="66"/>
  <c r="A38" i="66"/>
  <c r="A39" i="66"/>
  <c r="A34" i="66"/>
  <c r="A32" i="66"/>
  <c r="A31" i="66"/>
  <c r="A26" i="66"/>
  <c r="A27" i="66"/>
  <c r="A28" i="66"/>
  <c r="A29" i="66"/>
  <c r="A30" i="66"/>
  <c r="A25" i="66"/>
  <c r="A23" i="66"/>
  <c r="A22" i="66"/>
  <c r="A17" i="66"/>
  <c r="A18" i="66"/>
  <c r="A19" i="66"/>
  <c r="A20" i="66"/>
  <c r="A21" i="66"/>
  <c r="A16" i="66"/>
  <c r="A14" i="66"/>
  <c r="A13" i="66"/>
  <c r="A8" i="66"/>
  <c r="A9" i="66"/>
  <c r="A10" i="66"/>
  <c r="A11" i="66"/>
  <c r="A12" i="66"/>
  <c r="A7" i="66"/>
  <c r="A41" i="69"/>
  <c r="A40" i="69"/>
  <c r="A35" i="69"/>
  <c r="A36" i="69"/>
  <c r="A37" i="69"/>
  <c r="A38" i="69"/>
  <c r="A39" i="69"/>
  <c r="A34" i="69"/>
  <c r="A32" i="69"/>
  <c r="A31" i="69"/>
  <c r="A26" i="69"/>
  <c r="A27" i="69"/>
  <c r="A28" i="69"/>
  <c r="A29" i="69"/>
  <c r="A30" i="69"/>
  <c r="A25" i="69"/>
  <c r="A23" i="69"/>
  <c r="A22" i="69"/>
  <c r="A17" i="69"/>
  <c r="A18" i="69"/>
  <c r="A19" i="69"/>
  <c r="A20" i="69"/>
  <c r="A21" i="69"/>
  <c r="A16" i="69"/>
  <c r="A14" i="69"/>
  <c r="A13" i="69"/>
  <c r="A8" i="69"/>
  <c r="A9" i="69"/>
  <c r="A10" i="69"/>
  <c r="A11" i="69"/>
  <c r="A12" i="69"/>
  <c r="A7" i="69"/>
  <c r="A41" i="68"/>
  <c r="A40" i="68"/>
  <c r="A32" i="68"/>
  <c r="A31" i="68"/>
  <c r="A23" i="68"/>
  <c r="A22" i="68"/>
  <c r="A14" i="68"/>
  <c r="A13" i="68"/>
  <c r="A35" i="68"/>
  <c r="A36" i="68"/>
  <c r="A37" i="68"/>
  <c r="A38" i="68"/>
  <c r="A39" i="68"/>
  <c r="A34" i="68"/>
  <c r="A26" i="68"/>
  <c r="A27" i="68"/>
  <c r="A28" i="68"/>
  <c r="A29" i="68"/>
  <c r="A30" i="68"/>
  <c r="A25" i="68"/>
  <c r="A17" i="68"/>
  <c r="A18" i="68"/>
  <c r="A19" i="68"/>
  <c r="A20" i="68"/>
  <c r="A21" i="68"/>
  <c r="A16" i="68"/>
  <c r="A8" i="68"/>
  <c r="A9" i="68"/>
  <c r="A10" i="68"/>
  <c r="A11" i="68"/>
  <c r="A12" i="68"/>
  <c r="A7" i="68"/>
  <c r="A41" i="67" l="1"/>
  <c r="A40" i="67"/>
  <c r="A34" i="67"/>
  <c r="A35" i="67"/>
  <c r="A36" i="67"/>
  <c r="A37" i="67"/>
  <c r="A38" i="67"/>
  <c r="A39" i="67"/>
  <c r="A32" i="67"/>
  <c r="A31" i="67"/>
  <c r="A26" i="67"/>
  <c r="A27" i="67"/>
  <c r="A28" i="67"/>
  <c r="A29" i="67"/>
  <c r="A30" i="67"/>
  <c r="A25" i="67"/>
  <c r="A23" i="67"/>
  <c r="A22" i="67"/>
  <c r="A17" i="67"/>
  <c r="A18" i="67"/>
  <c r="A19" i="67"/>
  <c r="A20" i="67"/>
  <c r="A21" i="67"/>
  <c r="A16" i="67"/>
  <c r="A16" i="65"/>
  <c r="A14" i="67"/>
  <c r="A13" i="67"/>
  <c r="A12" i="67"/>
  <c r="A11" i="67"/>
  <c r="A10" i="67"/>
  <c r="A8" i="67"/>
  <c r="A7" i="67"/>
  <c r="A41" i="65"/>
  <c r="A40" i="65"/>
  <c r="A35" i="65"/>
  <c r="A36" i="65"/>
  <c r="A37" i="65"/>
  <c r="A38" i="65"/>
  <c r="A39" i="65"/>
  <c r="A34" i="65"/>
  <c r="A32" i="65"/>
  <c r="A31" i="65"/>
  <c r="A26" i="65"/>
  <c r="A27" i="65"/>
  <c r="A28" i="65"/>
  <c r="A29" i="65"/>
  <c r="A30" i="65"/>
  <c r="A25" i="65"/>
  <c r="A23" i="65"/>
  <c r="A22" i="65"/>
  <c r="A17" i="65"/>
  <c r="A18" i="65"/>
  <c r="A19" i="65"/>
  <c r="A20" i="65"/>
  <c r="A21" i="65"/>
  <c r="A14" i="65"/>
  <c r="A13" i="65"/>
  <c r="A8" i="65"/>
  <c r="A9" i="65"/>
  <c r="A10" i="65"/>
  <c r="A11" i="65"/>
  <c r="A12" i="65"/>
  <c r="A7" i="65"/>
  <c r="B19" i="56"/>
  <c r="B45" i="56" s="1"/>
  <c r="B58" i="56" s="1"/>
  <c r="B32" i="56" l="1"/>
  <c r="E3" i="64"/>
  <c r="J3" i="64" s="1"/>
  <c r="A66" i="62"/>
  <c r="B6" i="65" l="1"/>
  <c r="B15" i="65" s="1"/>
  <c r="B24" i="65" s="1"/>
  <c r="B33" i="65" s="1"/>
  <c r="L3" i="64"/>
  <c r="Q3" i="64" s="1"/>
  <c r="K16" i="49"/>
  <c r="F41" i="48"/>
  <c r="F41" i="47"/>
  <c r="A41" i="47"/>
  <c r="A40" i="47"/>
  <c r="U41" i="47"/>
  <c r="U41" i="48"/>
  <c r="U41" i="49"/>
  <c r="U41" i="50"/>
  <c r="U41" i="34"/>
  <c r="P41" i="47"/>
  <c r="P41" i="48"/>
  <c r="P41" i="49"/>
  <c r="P41" i="50"/>
  <c r="P41" i="34"/>
  <c r="K41" i="47"/>
  <c r="K41" i="48"/>
  <c r="K41" i="49"/>
  <c r="K41" i="50"/>
  <c r="K41" i="34"/>
  <c r="A49" i="47"/>
  <c r="A49" i="48"/>
  <c r="A49" i="49"/>
  <c r="A49" i="50"/>
  <c r="A49" i="34"/>
  <c r="A41" i="48"/>
  <c r="A41" i="49"/>
  <c r="A41" i="50"/>
  <c r="A41" i="34"/>
  <c r="F49" i="34"/>
  <c r="F41" i="34"/>
  <c r="J1" i="64"/>
  <c r="Q1" i="64" s="1"/>
  <c r="X1" i="64" s="1"/>
  <c r="AE1" i="64" s="1"/>
  <c r="B6" i="67" l="1"/>
  <c r="B15" i="67" s="1"/>
  <c r="B24" i="67" s="1"/>
  <c r="B33" i="67" s="1"/>
  <c r="S3" i="64"/>
  <c r="X3" i="64" s="1"/>
  <c r="A68" i="63"/>
  <c r="A69" i="63"/>
  <c r="A70" i="63"/>
  <c r="A60" i="63"/>
  <c r="A61" i="63"/>
  <c r="A62" i="63"/>
  <c r="A63" i="63"/>
  <c r="A64" i="63"/>
  <c r="A65" i="63"/>
  <c r="A66" i="63"/>
  <c r="A55" i="63"/>
  <c r="A56" i="63"/>
  <c r="A57" i="63"/>
  <c r="A47" i="63"/>
  <c r="A48" i="63"/>
  <c r="A49" i="63"/>
  <c r="A50" i="63"/>
  <c r="A51" i="63"/>
  <c r="A52" i="63"/>
  <c r="A53" i="63"/>
  <c r="A42" i="63"/>
  <c r="A43" i="63"/>
  <c r="A44" i="63"/>
  <c r="A34" i="63"/>
  <c r="A35" i="63"/>
  <c r="A36" i="63"/>
  <c r="A37" i="63"/>
  <c r="A38" i="63"/>
  <c r="A40" i="63"/>
  <c r="A29" i="63"/>
  <c r="A30" i="63"/>
  <c r="A31" i="63"/>
  <c r="A21" i="63"/>
  <c r="A22" i="63"/>
  <c r="A23" i="63"/>
  <c r="A24" i="63"/>
  <c r="A25" i="63"/>
  <c r="A26" i="63"/>
  <c r="A27" i="63"/>
  <c r="A16" i="63"/>
  <c r="A17" i="63"/>
  <c r="A18" i="63"/>
  <c r="A8" i="63"/>
  <c r="A9" i="63"/>
  <c r="A10" i="63"/>
  <c r="A11" i="63"/>
  <c r="A12" i="63"/>
  <c r="A13" i="63"/>
  <c r="A14" i="63"/>
  <c r="A68" i="62"/>
  <c r="A69" i="62"/>
  <c r="A70" i="62"/>
  <c r="A60" i="62"/>
  <c r="A61" i="62"/>
  <c r="A62" i="62"/>
  <c r="A63" i="62"/>
  <c r="A64" i="62"/>
  <c r="A65" i="62"/>
  <c r="A55" i="62"/>
  <c r="A56" i="62"/>
  <c r="A57" i="62"/>
  <c r="A47" i="62"/>
  <c r="A48" i="62"/>
  <c r="A49" i="62"/>
  <c r="A50" i="62"/>
  <c r="A51" i="62"/>
  <c r="A52" i="62"/>
  <c r="A53" i="62"/>
  <c r="A42" i="62"/>
  <c r="A43" i="62"/>
  <c r="A44" i="62"/>
  <c r="A34" i="62"/>
  <c r="A35" i="62"/>
  <c r="A36" i="62"/>
  <c r="A37" i="62"/>
  <c r="A38" i="62"/>
  <c r="A39" i="62"/>
  <c r="A40" i="62"/>
  <c r="A29" i="62"/>
  <c r="A30" i="62"/>
  <c r="A31" i="62"/>
  <c r="A21" i="62"/>
  <c r="A22" i="62"/>
  <c r="A23" i="62"/>
  <c r="A24" i="62"/>
  <c r="A25" i="62"/>
  <c r="A26" i="62"/>
  <c r="A27" i="62"/>
  <c r="A16" i="62"/>
  <c r="A17" i="62"/>
  <c r="A18" i="62"/>
  <c r="A8" i="62"/>
  <c r="A9" i="62"/>
  <c r="A10" i="62"/>
  <c r="A11" i="62"/>
  <c r="A12" i="62"/>
  <c r="A13" i="62"/>
  <c r="A14" i="62"/>
  <c r="A68" i="59"/>
  <c r="A69" i="59"/>
  <c r="A70" i="59"/>
  <c r="A60" i="59"/>
  <c r="A61" i="59"/>
  <c r="A62" i="59"/>
  <c r="A63" i="59"/>
  <c r="A64" i="59"/>
  <c r="A65" i="59"/>
  <c r="A66" i="59"/>
  <c r="A55" i="59"/>
  <c r="A56" i="59"/>
  <c r="A57" i="59"/>
  <c r="A47" i="59"/>
  <c r="A48" i="59"/>
  <c r="A49" i="59"/>
  <c r="A50" i="59"/>
  <c r="A51" i="59"/>
  <c r="A52" i="59"/>
  <c r="A53" i="59"/>
  <c r="A42" i="59"/>
  <c r="A43" i="59"/>
  <c r="A44" i="59"/>
  <c r="A34" i="59"/>
  <c r="A35" i="59"/>
  <c r="A36" i="59"/>
  <c r="A37" i="59"/>
  <c r="A38" i="59"/>
  <c r="A39" i="59"/>
  <c r="A40" i="59"/>
  <c r="A31" i="59"/>
  <c r="A21" i="59"/>
  <c r="A22" i="59"/>
  <c r="A23" i="59"/>
  <c r="A24" i="59"/>
  <c r="A25" i="59"/>
  <c r="A26" i="59"/>
  <c r="A27" i="59"/>
  <c r="A8" i="59"/>
  <c r="A9" i="59"/>
  <c r="A10" i="59"/>
  <c r="A11" i="59"/>
  <c r="A12" i="59"/>
  <c r="A13" i="59"/>
  <c r="A14" i="59"/>
  <c r="A18" i="59"/>
  <c r="A68" i="58"/>
  <c r="A69" i="58"/>
  <c r="A70" i="58"/>
  <c r="A67" i="58"/>
  <c r="A60" i="58"/>
  <c r="A61" i="58"/>
  <c r="A62" i="58"/>
  <c r="A63" i="58"/>
  <c r="A64" i="58"/>
  <c r="A65" i="58"/>
  <c r="A66" i="58"/>
  <c r="A59" i="58"/>
  <c r="A55" i="58"/>
  <c r="A56" i="58"/>
  <c r="A57" i="58"/>
  <c r="A54" i="58"/>
  <c r="A47" i="58"/>
  <c r="A48" i="58"/>
  <c r="A49" i="58"/>
  <c r="A50" i="58"/>
  <c r="A51" i="58"/>
  <c r="A52" i="58"/>
  <c r="A53" i="58"/>
  <c r="A46" i="58"/>
  <c r="A42" i="58"/>
  <c r="A43" i="58"/>
  <c r="A44" i="58"/>
  <c r="A41" i="58"/>
  <c r="A34" i="58"/>
  <c r="A35" i="58"/>
  <c r="A36" i="58"/>
  <c r="A37" i="58"/>
  <c r="A38" i="58"/>
  <c r="A39" i="58"/>
  <c r="A40" i="58"/>
  <c r="A33" i="58"/>
  <c r="A29" i="58"/>
  <c r="A30" i="58"/>
  <c r="A31" i="58"/>
  <c r="A28" i="58"/>
  <c r="A21" i="58"/>
  <c r="A22" i="58"/>
  <c r="A23" i="58"/>
  <c r="A24" i="58"/>
  <c r="A25" i="58"/>
  <c r="A26" i="58"/>
  <c r="A27" i="58"/>
  <c r="A20" i="58"/>
  <c r="A16" i="58"/>
  <c r="A17" i="58"/>
  <c r="A18" i="58"/>
  <c r="A15" i="58"/>
  <c r="A8" i="58"/>
  <c r="A9" i="58"/>
  <c r="A10" i="58"/>
  <c r="A11" i="58"/>
  <c r="A12" i="58"/>
  <c r="A13" i="58"/>
  <c r="A14" i="58"/>
  <c r="A7" i="58"/>
  <c r="A68" i="56"/>
  <c r="A69" i="56"/>
  <c r="A70" i="56"/>
  <c r="A67" i="56"/>
  <c r="A55" i="56"/>
  <c r="A56" i="56"/>
  <c r="A57" i="56"/>
  <c r="A54" i="56"/>
  <c r="A42" i="56"/>
  <c r="A43" i="56"/>
  <c r="A44" i="56"/>
  <c r="A41" i="56"/>
  <c r="A60" i="56"/>
  <c r="A61" i="56"/>
  <c r="A62" i="56"/>
  <c r="A63" i="56"/>
  <c r="A64" i="56"/>
  <c r="A65" i="56"/>
  <c r="A66" i="56"/>
  <c r="A47" i="56"/>
  <c r="A48" i="56"/>
  <c r="A49" i="56"/>
  <c r="A50" i="56"/>
  <c r="A51" i="56"/>
  <c r="A52" i="56"/>
  <c r="A53" i="56"/>
  <c r="A34" i="56"/>
  <c r="A35" i="56"/>
  <c r="A36" i="56"/>
  <c r="A37" i="56"/>
  <c r="A38" i="56"/>
  <c r="A39" i="56"/>
  <c r="A40" i="56"/>
  <c r="A29" i="56"/>
  <c r="A30" i="56"/>
  <c r="A31" i="56"/>
  <c r="A28" i="56"/>
  <c r="A21" i="56"/>
  <c r="A22" i="56"/>
  <c r="A23" i="56"/>
  <c r="A24" i="56"/>
  <c r="A25" i="56"/>
  <c r="A26" i="56"/>
  <c r="A27" i="56"/>
  <c r="A20" i="56"/>
  <c r="A16" i="56"/>
  <c r="A17" i="56"/>
  <c r="A18" i="56"/>
  <c r="A15" i="56"/>
  <c r="A8" i="56"/>
  <c r="A9" i="56"/>
  <c r="A10" i="56"/>
  <c r="A11" i="56"/>
  <c r="A12" i="56"/>
  <c r="A13" i="56"/>
  <c r="A14" i="56"/>
  <c r="B6" i="68" l="1"/>
  <c r="B15" i="68" s="1"/>
  <c r="B24" i="68" s="1"/>
  <c r="B33" i="68" s="1"/>
  <c r="Z3" i="64"/>
  <c r="AE3" i="64" s="1"/>
  <c r="A67" i="63"/>
  <c r="A59" i="63"/>
  <c r="A54" i="63"/>
  <c r="A46" i="63"/>
  <c r="A41" i="63"/>
  <c r="A33" i="63"/>
  <c r="A28" i="63"/>
  <c r="A20" i="63"/>
  <c r="A15" i="63"/>
  <c r="A7" i="63"/>
  <c r="A67" i="62"/>
  <c r="A59" i="62"/>
  <c r="A54" i="62"/>
  <c r="A46" i="62"/>
  <c r="A41" i="62"/>
  <c r="A33" i="62"/>
  <c r="A28" i="62"/>
  <c r="A20" i="62"/>
  <c r="A15" i="62"/>
  <c r="A7" i="62"/>
  <c r="B6" i="69" l="1"/>
  <c r="B15" i="69" s="1"/>
  <c r="B24" i="69" s="1"/>
  <c r="B33" i="69" s="1"/>
  <c r="AG3" i="64"/>
  <c r="A59" i="56"/>
  <c r="A46" i="56"/>
  <c r="A33" i="56"/>
  <c r="A7" i="56"/>
  <c r="B6" i="66" l="1"/>
  <c r="B15" i="66" s="1"/>
  <c r="B24" i="66" s="1"/>
  <c r="B33" i="66" s="1"/>
  <c r="K14" i="49"/>
  <c r="K15" i="49"/>
  <c r="U39" i="47"/>
  <c r="A39" i="47"/>
  <c r="A38" i="47"/>
  <c r="C2" i="31"/>
  <c r="A67" i="59" l="1"/>
  <c r="A59" i="59"/>
  <c r="A54" i="59"/>
  <c r="A46" i="59"/>
  <c r="A41" i="59"/>
  <c r="A33" i="59"/>
  <c r="A29" i="59"/>
  <c r="A30" i="59"/>
  <c r="A28" i="59"/>
  <c r="A20" i="59"/>
  <c r="A16" i="59"/>
  <c r="A17" i="59"/>
  <c r="A15" i="59"/>
  <c r="A7" i="59"/>
  <c r="P1" i="32" l="1"/>
  <c r="Z1" i="32" s="1"/>
  <c r="AN1" i="32" s="1"/>
  <c r="AZ1" i="32" s="1"/>
  <c r="B2" i="53"/>
  <c r="P99" i="50"/>
  <c r="P100" i="50"/>
  <c r="P91" i="50"/>
  <c r="P84" i="50"/>
  <c r="P75" i="50"/>
  <c r="P76" i="50"/>
  <c r="P77" i="50"/>
  <c r="P74" i="50"/>
  <c r="P67" i="50"/>
  <c r="P68" i="50"/>
  <c r="P66" i="50"/>
  <c r="K99" i="50"/>
  <c r="K100" i="50"/>
  <c r="K91" i="50"/>
  <c r="M84" i="50"/>
  <c r="K84" i="50"/>
  <c r="M79" i="50"/>
  <c r="K75" i="50"/>
  <c r="K76" i="50"/>
  <c r="K77" i="50"/>
  <c r="K74" i="50"/>
  <c r="K66" i="50"/>
  <c r="K67" i="50"/>
  <c r="F99" i="50"/>
  <c r="F100" i="50"/>
  <c r="H89" i="50"/>
  <c r="F91" i="50"/>
  <c r="F92" i="50"/>
  <c r="F84" i="50"/>
  <c r="H79" i="50"/>
  <c r="F75" i="50"/>
  <c r="F76" i="50"/>
  <c r="F66" i="50"/>
  <c r="F67" i="50"/>
  <c r="C84" i="50"/>
  <c r="A99" i="50"/>
  <c r="A100" i="50"/>
  <c r="A91" i="50"/>
  <c r="A84" i="50"/>
  <c r="C79" i="50"/>
  <c r="A75" i="50"/>
  <c r="A76" i="50"/>
  <c r="A77" i="50"/>
  <c r="A66" i="50"/>
  <c r="A67" i="50"/>
  <c r="C69" i="50"/>
  <c r="AI37" i="31"/>
  <c r="AJ37" i="31"/>
  <c r="AK37" i="31"/>
  <c r="AL37" i="31"/>
  <c r="AH37" i="31"/>
  <c r="AI31" i="31"/>
  <c r="AJ31" i="31"/>
  <c r="AK31" i="31"/>
  <c r="AL31" i="31"/>
  <c r="AH31" i="31"/>
  <c r="AI26" i="31"/>
  <c r="AJ26" i="31"/>
  <c r="AK26" i="31"/>
  <c r="AL26" i="31"/>
  <c r="AH26" i="31"/>
  <c r="AI21" i="31"/>
  <c r="AJ21" i="31"/>
  <c r="AK21" i="31"/>
  <c r="AL21" i="31"/>
  <c r="AH21" i="31"/>
  <c r="AI13" i="31"/>
  <c r="AJ13" i="31"/>
  <c r="AK13" i="31"/>
  <c r="AL13" i="31"/>
  <c r="AH13" i="31"/>
  <c r="AA37" i="31"/>
  <c r="C33" i="53" s="1"/>
  <c r="AB37" i="31"/>
  <c r="D33" i="53" s="1"/>
  <c r="AC37" i="31"/>
  <c r="E33" i="53" s="1"/>
  <c r="AD37" i="31"/>
  <c r="F33" i="53" s="1"/>
  <c r="Z37" i="31"/>
  <c r="B33" i="53" s="1"/>
  <c r="AA31" i="31"/>
  <c r="C32" i="53" s="1"/>
  <c r="AB31" i="31"/>
  <c r="D32" i="53" s="1"/>
  <c r="AC31" i="31"/>
  <c r="E32" i="53" s="1"/>
  <c r="AD31" i="31"/>
  <c r="F32" i="53" s="1"/>
  <c r="Z31" i="31"/>
  <c r="B32" i="53" s="1"/>
  <c r="AA26" i="31"/>
  <c r="C31" i="53" s="1"/>
  <c r="AB26" i="31"/>
  <c r="D31" i="53" s="1"/>
  <c r="AC26" i="31"/>
  <c r="E31" i="53" s="1"/>
  <c r="AD26" i="31"/>
  <c r="F31" i="53" s="1"/>
  <c r="Z26" i="31"/>
  <c r="B31" i="53" s="1"/>
  <c r="AA21" i="31"/>
  <c r="C30" i="53" s="1"/>
  <c r="AB21" i="31"/>
  <c r="D30" i="53" s="1"/>
  <c r="AC21" i="31"/>
  <c r="E30" i="53" s="1"/>
  <c r="AD21" i="31"/>
  <c r="F30" i="53" s="1"/>
  <c r="Z21" i="31"/>
  <c r="B30" i="53" s="1"/>
  <c r="AA13" i="31"/>
  <c r="C29" i="53" s="1"/>
  <c r="AB13" i="31"/>
  <c r="D29" i="53" s="1"/>
  <c r="AC13" i="31"/>
  <c r="E29" i="53" s="1"/>
  <c r="AD13" i="31"/>
  <c r="F29" i="53" s="1"/>
  <c r="Z13" i="31"/>
  <c r="B29" i="53" s="1"/>
  <c r="S37" i="31"/>
  <c r="C26" i="53" s="1"/>
  <c r="T37" i="31"/>
  <c r="D26" i="53" s="1"/>
  <c r="U37" i="31"/>
  <c r="E26" i="53" s="1"/>
  <c r="V37" i="31"/>
  <c r="F26" i="53" s="1"/>
  <c r="R37" i="31"/>
  <c r="B26" i="53" s="1"/>
  <c r="S31" i="31"/>
  <c r="C25" i="53" s="1"/>
  <c r="T31" i="31"/>
  <c r="D25" i="53" s="1"/>
  <c r="U31" i="31"/>
  <c r="E25" i="53" s="1"/>
  <c r="V31" i="31"/>
  <c r="F25" i="53" s="1"/>
  <c r="R31" i="31"/>
  <c r="B25" i="53" s="1"/>
  <c r="S26" i="31"/>
  <c r="C24" i="53" s="1"/>
  <c r="T26" i="31"/>
  <c r="D24" i="53" s="1"/>
  <c r="U26" i="31"/>
  <c r="E24" i="53" s="1"/>
  <c r="V26" i="31"/>
  <c r="F24" i="53" s="1"/>
  <c r="R26" i="31"/>
  <c r="B24" i="53" s="1"/>
  <c r="S21" i="31"/>
  <c r="C23" i="53" s="1"/>
  <c r="T21" i="31"/>
  <c r="D23" i="53" s="1"/>
  <c r="U21" i="31"/>
  <c r="E23" i="53" s="1"/>
  <c r="V21" i="31"/>
  <c r="F23" i="53" s="1"/>
  <c r="R21" i="31"/>
  <c r="B23" i="53" s="1"/>
  <c r="S13" i="31"/>
  <c r="C22" i="53" s="1"/>
  <c r="T13" i="31"/>
  <c r="D22" i="53" s="1"/>
  <c r="U13" i="31"/>
  <c r="E22" i="53" s="1"/>
  <c r="V13" i="31"/>
  <c r="F22" i="53" s="1"/>
  <c r="R13" i="31"/>
  <c r="B22" i="53" s="1"/>
  <c r="K37" i="31"/>
  <c r="C19" i="53" s="1"/>
  <c r="L37" i="31"/>
  <c r="D19" i="53" s="1"/>
  <c r="M37" i="31"/>
  <c r="E19" i="53" s="1"/>
  <c r="N37" i="31"/>
  <c r="F19" i="53" s="1"/>
  <c r="J37" i="31"/>
  <c r="B19" i="53" s="1"/>
  <c r="K31" i="31"/>
  <c r="C18" i="53" s="1"/>
  <c r="L31" i="31"/>
  <c r="D18" i="53" s="1"/>
  <c r="M31" i="31"/>
  <c r="E18" i="53" s="1"/>
  <c r="N31" i="31"/>
  <c r="F18" i="53" s="1"/>
  <c r="J31" i="31"/>
  <c r="B18" i="53" s="1"/>
  <c r="K26" i="31"/>
  <c r="C17" i="53" s="1"/>
  <c r="L26" i="31"/>
  <c r="D17" i="53" s="1"/>
  <c r="M26" i="31"/>
  <c r="E17" i="53" s="1"/>
  <c r="N26" i="31"/>
  <c r="F17" i="53" s="1"/>
  <c r="J26" i="31"/>
  <c r="B17" i="53" s="1"/>
  <c r="K21" i="31"/>
  <c r="C16" i="53" s="1"/>
  <c r="L21" i="31"/>
  <c r="D16" i="53" s="1"/>
  <c r="M21" i="31"/>
  <c r="E16" i="53" s="1"/>
  <c r="N21" i="31"/>
  <c r="F16" i="53" s="1"/>
  <c r="J21" i="31"/>
  <c r="B16" i="53" s="1"/>
  <c r="K13" i="31"/>
  <c r="C15" i="53" s="1"/>
  <c r="L13" i="31"/>
  <c r="D15" i="53" s="1"/>
  <c r="M13" i="31"/>
  <c r="E15" i="53" s="1"/>
  <c r="N13" i="31"/>
  <c r="F15" i="53" s="1"/>
  <c r="J13" i="31"/>
  <c r="B15" i="53" s="1"/>
  <c r="D8" i="53"/>
  <c r="E8" i="53"/>
  <c r="F8" i="53"/>
  <c r="C8" i="53"/>
  <c r="K14" i="50"/>
  <c r="K15" i="50"/>
  <c r="K16" i="50"/>
  <c r="K13" i="50"/>
  <c r="M18" i="50" s="1"/>
  <c r="K14" i="48"/>
  <c r="K15" i="48"/>
  <c r="K16" i="48"/>
  <c r="K13" i="48"/>
  <c r="M18" i="48" s="1"/>
  <c r="K14" i="47"/>
  <c r="K15" i="47"/>
  <c r="K16" i="47"/>
  <c r="K13" i="47"/>
  <c r="M18" i="47" s="1"/>
  <c r="K13" i="49"/>
  <c r="M18" i="49" s="1"/>
  <c r="D4" i="52"/>
  <c r="E4" i="52" s="1"/>
  <c r="C2" i="52"/>
  <c r="L2" i="52" s="1"/>
  <c r="U2" i="52" s="1"/>
  <c r="AD2" i="52" s="1"/>
  <c r="AM2" i="52" s="1"/>
  <c r="C89" i="50"/>
  <c r="R89" i="50"/>
  <c r="M89" i="50"/>
  <c r="R84" i="50"/>
  <c r="R79" i="50"/>
  <c r="R69" i="50"/>
  <c r="M69" i="50"/>
  <c r="H69" i="50"/>
  <c r="AI2" i="31"/>
  <c r="AA2" i="31"/>
  <c r="S2" i="31"/>
  <c r="K2" i="31"/>
  <c r="AG10" i="31"/>
  <c r="Y10" i="31"/>
  <c r="Q10" i="31"/>
  <c r="I10" i="31"/>
  <c r="F39" i="50"/>
  <c r="K39" i="50"/>
  <c r="P39" i="50"/>
  <c r="U39" i="50"/>
  <c r="F40" i="50"/>
  <c r="K40" i="50"/>
  <c r="P40" i="50"/>
  <c r="U40" i="50"/>
  <c r="A39" i="50"/>
  <c r="A40" i="50"/>
  <c r="F24" i="50"/>
  <c r="K24" i="50"/>
  <c r="P24" i="50"/>
  <c r="U24" i="50"/>
  <c r="A24" i="50"/>
  <c r="F14" i="50"/>
  <c r="P14" i="50"/>
  <c r="U14" i="50"/>
  <c r="F15" i="50"/>
  <c r="P15" i="50"/>
  <c r="U15" i="50"/>
  <c r="F16" i="50"/>
  <c r="P16" i="50"/>
  <c r="U16" i="50"/>
  <c r="A14" i="50"/>
  <c r="A15" i="50"/>
  <c r="A16" i="50"/>
  <c r="F47" i="49"/>
  <c r="K47" i="49"/>
  <c r="P47" i="49"/>
  <c r="U47" i="49"/>
  <c r="F48" i="49"/>
  <c r="K48" i="49"/>
  <c r="P48" i="49"/>
  <c r="U48" i="49"/>
  <c r="F49" i="49"/>
  <c r="K49" i="49"/>
  <c r="P49" i="49"/>
  <c r="U49" i="49"/>
  <c r="A47" i="49"/>
  <c r="A48" i="49"/>
  <c r="F39" i="49"/>
  <c r="K39" i="49"/>
  <c r="P39" i="49"/>
  <c r="U39" i="49"/>
  <c r="F40" i="49"/>
  <c r="K40" i="49"/>
  <c r="P40" i="49"/>
  <c r="U40" i="49"/>
  <c r="A39" i="49"/>
  <c r="A40" i="49"/>
  <c r="F24" i="49"/>
  <c r="K24" i="49"/>
  <c r="P24" i="49"/>
  <c r="U24" i="49"/>
  <c r="A24" i="49"/>
  <c r="F14" i="49"/>
  <c r="P14" i="49"/>
  <c r="U14" i="49"/>
  <c r="F15" i="49"/>
  <c r="P15" i="49"/>
  <c r="U15" i="49"/>
  <c r="F16" i="49"/>
  <c r="P16" i="49"/>
  <c r="U16" i="49"/>
  <c r="A14" i="49"/>
  <c r="A15" i="49"/>
  <c r="A16" i="49"/>
  <c r="F47" i="48"/>
  <c r="K47" i="48"/>
  <c r="P47" i="48"/>
  <c r="U47" i="48"/>
  <c r="F48" i="48"/>
  <c r="K48" i="48"/>
  <c r="P48" i="48"/>
  <c r="U48" i="48"/>
  <c r="F49" i="48"/>
  <c r="K49" i="48"/>
  <c r="P49" i="48"/>
  <c r="U49" i="48"/>
  <c r="A47" i="48"/>
  <c r="A48" i="48"/>
  <c r="F39" i="48"/>
  <c r="K39" i="48"/>
  <c r="P39" i="48"/>
  <c r="U39" i="48"/>
  <c r="F40" i="48"/>
  <c r="K40" i="48"/>
  <c r="P40" i="48"/>
  <c r="U40" i="48"/>
  <c r="A39" i="48"/>
  <c r="A40" i="48"/>
  <c r="F24" i="48"/>
  <c r="K24" i="48"/>
  <c r="P24" i="48"/>
  <c r="U24" i="48"/>
  <c r="A24" i="48"/>
  <c r="F14" i="48"/>
  <c r="P14" i="48"/>
  <c r="U14" i="48"/>
  <c r="F15" i="48"/>
  <c r="P15" i="48"/>
  <c r="U15" i="48"/>
  <c r="F16" i="48"/>
  <c r="A14" i="48"/>
  <c r="A15" i="48"/>
  <c r="A16" i="48"/>
  <c r="U49" i="50"/>
  <c r="P49" i="50"/>
  <c r="K49" i="50"/>
  <c r="F49" i="50"/>
  <c r="U48" i="50"/>
  <c r="P48" i="50"/>
  <c r="K48" i="50"/>
  <c r="F48" i="50"/>
  <c r="A48" i="50"/>
  <c r="U47" i="50"/>
  <c r="P47" i="50"/>
  <c r="K47" i="50"/>
  <c r="F47" i="50"/>
  <c r="A47" i="50"/>
  <c r="F41" i="50"/>
  <c r="F41" i="49"/>
  <c r="K46" i="50"/>
  <c r="M38" i="50" s="1"/>
  <c r="F23" i="48"/>
  <c r="H23" i="48" s="1"/>
  <c r="U32" i="48"/>
  <c r="U31" i="48"/>
  <c r="W28" i="48" s="1"/>
  <c r="A38" i="48"/>
  <c r="C33" i="48" s="1"/>
  <c r="P38" i="48"/>
  <c r="R33" i="48" s="1"/>
  <c r="P46" i="48"/>
  <c r="R38" i="48" s="1"/>
  <c r="P13" i="49"/>
  <c r="R18" i="49" s="1"/>
  <c r="K23" i="49"/>
  <c r="M23" i="49" s="1"/>
  <c r="A32" i="49"/>
  <c r="F32" i="49"/>
  <c r="F31" i="49"/>
  <c r="H28" i="49" s="1"/>
  <c r="U38" i="49"/>
  <c r="W33" i="49" s="1"/>
  <c r="A46" i="49"/>
  <c r="C38" i="49" s="1"/>
  <c r="U46" i="49"/>
  <c r="W38" i="49" s="1"/>
  <c r="F13" i="48"/>
  <c r="H18" i="48" s="1"/>
  <c r="U23" i="48"/>
  <c r="W23" i="48" s="1"/>
  <c r="A31" i="48"/>
  <c r="C28" i="48" s="1"/>
  <c r="P32" i="48"/>
  <c r="P31" i="48"/>
  <c r="R28" i="48" s="1"/>
  <c r="K38" i="48"/>
  <c r="M33" i="48" s="1"/>
  <c r="K46" i="48"/>
  <c r="M38" i="48" s="1"/>
  <c r="F23" i="49"/>
  <c r="H23" i="49" s="1"/>
  <c r="U32" i="49"/>
  <c r="U31" i="49"/>
  <c r="W28" i="49" s="1"/>
  <c r="A38" i="49"/>
  <c r="C33" i="49" s="1"/>
  <c r="P38" i="49"/>
  <c r="R33" i="49" s="1"/>
  <c r="P46" i="49"/>
  <c r="R38" i="49" s="1"/>
  <c r="A46" i="50"/>
  <c r="C38" i="50" s="1"/>
  <c r="U46" i="50"/>
  <c r="W38" i="50" s="1"/>
  <c r="A13" i="48"/>
  <c r="C18" i="48" s="1"/>
  <c r="U13" i="48"/>
  <c r="W18" i="48" s="1"/>
  <c r="A23" i="48"/>
  <c r="C23" i="48" s="1"/>
  <c r="P23" i="48"/>
  <c r="R23" i="48" s="1"/>
  <c r="K32" i="48"/>
  <c r="K31" i="48"/>
  <c r="M28" i="48" s="1"/>
  <c r="F38" i="48"/>
  <c r="H33" i="48" s="1"/>
  <c r="F46" i="48"/>
  <c r="H38" i="48" s="1"/>
  <c r="F13" i="49"/>
  <c r="H18" i="49" s="1"/>
  <c r="U23" i="49"/>
  <c r="W23" i="49" s="1"/>
  <c r="A31" i="49"/>
  <c r="C28" i="49" s="1"/>
  <c r="P32" i="49"/>
  <c r="P31" i="49"/>
  <c r="R28" i="49" s="1"/>
  <c r="K38" i="49"/>
  <c r="M33" i="49" s="1"/>
  <c r="K46" i="49"/>
  <c r="M38" i="49" s="1"/>
  <c r="P46" i="50"/>
  <c r="R38" i="50" s="1"/>
  <c r="F46" i="50"/>
  <c r="H38" i="50" s="1"/>
  <c r="P13" i="48"/>
  <c r="R18" i="48" s="1"/>
  <c r="K23" i="48"/>
  <c r="M23" i="48" s="1"/>
  <c r="A32" i="48"/>
  <c r="F32" i="48"/>
  <c r="F31" i="48"/>
  <c r="H28" i="48" s="1"/>
  <c r="U38" i="48"/>
  <c r="W33" i="48" s="1"/>
  <c r="A46" i="48"/>
  <c r="C38" i="48" s="1"/>
  <c r="U46" i="48"/>
  <c r="W38" i="48" s="1"/>
  <c r="A13" i="49"/>
  <c r="C18" i="49" s="1"/>
  <c r="U13" i="49"/>
  <c r="W18" i="49" s="1"/>
  <c r="A23" i="49"/>
  <c r="C23" i="49" s="1"/>
  <c r="P23" i="49"/>
  <c r="R23" i="49" s="1"/>
  <c r="K32" i="49"/>
  <c r="K31" i="49"/>
  <c r="M28" i="49" s="1"/>
  <c r="F38" i="49"/>
  <c r="H33" i="49" s="1"/>
  <c r="F46" i="49"/>
  <c r="H38" i="49" s="1"/>
  <c r="F13" i="50"/>
  <c r="H18" i="50" s="1"/>
  <c r="U23" i="50"/>
  <c r="W23" i="50" s="1"/>
  <c r="A31" i="50"/>
  <c r="C28" i="50" s="1"/>
  <c r="P32" i="50"/>
  <c r="P31" i="50"/>
  <c r="R28" i="50" s="1"/>
  <c r="K38" i="50"/>
  <c r="M33" i="50" s="1"/>
  <c r="A13" i="50"/>
  <c r="C18" i="50" s="1"/>
  <c r="U13" i="50"/>
  <c r="W18" i="50" s="1"/>
  <c r="A23" i="50"/>
  <c r="C23" i="50" s="1"/>
  <c r="P23" i="50"/>
  <c r="R23" i="50" s="1"/>
  <c r="K32" i="50"/>
  <c r="K31" i="50"/>
  <c r="M28" i="50" s="1"/>
  <c r="F38" i="50"/>
  <c r="H33" i="50" s="1"/>
  <c r="P13" i="50"/>
  <c r="R18" i="50" s="1"/>
  <c r="K23" i="50"/>
  <c r="M23" i="50" s="1"/>
  <c r="A32" i="50"/>
  <c r="F32" i="50"/>
  <c r="F31" i="50"/>
  <c r="H28" i="50" s="1"/>
  <c r="U38" i="50"/>
  <c r="W33" i="50" s="1"/>
  <c r="F23" i="50"/>
  <c r="H23" i="50" s="1"/>
  <c r="U32" i="50"/>
  <c r="U31" i="50"/>
  <c r="W28" i="50" s="1"/>
  <c r="A38" i="50"/>
  <c r="C33" i="50" s="1"/>
  <c r="P38" i="50"/>
  <c r="R33" i="50" s="1"/>
  <c r="F47" i="47"/>
  <c r="K47" i="47"/>
  <c r="P47" i="47"/>
  <c r="U47" i="47"/>
  <c r="F48" i="47"/>
  <c r="K48" i="47"/>
  <c r="P48" i="47"/>
  <c r="U48" i="47"/>
  <c r="F49" i="47"/>
  <c r="K49" i="47"/>
  <c r="U49" i="47"/>
  <c r="A47" i="47"/>
  <c r="A48" i="47"/>
  <c r="F39" i="47"/>
  <c r="K39" i="47"/>
  <c r="P39" i="47"/>
  <c r="F40" i="47"/>
  <c r="K40" i="47"/>
  <c r="P40" i="47"/>
  <c r="F33" i="47"/>
  <c r="F24" i="47"/>
  <c r="K24" i="47"/>
  <c r="P24" i="47"/>
  <c r="U24" i="47"/>
  <c r="A24" i="47"/>
  <c r="A14" i="47"/>
  <c r="F14" i="47"/>
  <c r="P14" i="47"/>
  <c r="U14" i="47"/>
  <c r="A15" i="47"/>
  <c r="F15" i="47"/>
  <c r="P15" i="47"/>
  <c r="U15" i="47"/>
  <c r="A16" i="47"/>
  <c r="F16" i="47"/>
  <c r="P13" i="47"/>
  <c r="R18" i="47" s="1"/>
  <c r="P16" i="48"/>
  <c r="P16" i="47"/>
  <c r="F23" i="47"/>
  <c r="H23" i="47" s="1"/>
  <c r="U32" i="47"/>
  <c r="U31" i="47"/>
  <c r="W28" i="47" s="1"/>
  <c r="P38" i="47"/>
  <c r="R33" i="47" s="1"/>
  <c r="P46" i="47"/>
  <c r="R38" i="47" s="1"/>
  <c r="U23" i="47"/>
  <c r="W23" i="47" s="1"/>
  <c r="A31" i="47"/>
  <c r="C28" i="47" s="1"/>
  <c r="P32" i="47"/>
  <c r="P31" i="47"/>
  <c r="R28" i="47" s="1"/>
  <c r="K38" i="47"/>
  <c r="M33" i="47" s="1"/>
  <c r="K46" i="47"/>
  <c r="M38" i="47" s="1"/>
  <c r="F13" i="47"/>
  <c r="H18" i="47" s="1"/>
  <c r="A23" i="47"/>
  <c r="C23" i="47" s="1"/>
  <c r="P23" i="47"/>
  <c r="R23" i="47" s="1"/>
  <c r="K32" i="47"/>
  <c r="K31" i="47"/>
  <c r="M28" i="47" s="1"/>
  <c r="F38" i="47"/>
  <c r="H33" i="47" s="1"/>
  <c r="F46" i="47"/>
  <c r="H38" i="47" s="1"/>
  <c r="A13" i="47"/>
  <c r="C18" i="47" s="1"/>
  <c r="U13" i="47"/>
  <c r="W18" i="47" s="1"/>
  <c r="K23" i="47"/>
  <c r="M23" i="47" s="1"/>
  <c r="A32" i="47"/>
  <c r="F32" i="47"/>
  <c r="F31" i="47"/>
  <c r="H28" i="47" s="1"/>
  <c r="U38" i="47"/>
  <c r="W33" i="47" s="1"/>
  <c r="A46" i="47"/>
  <c r="C38" i="47" s="1"/>
  <c r="U46" i="47"/>
  <c r="W38" i="47" s="1"/>
  <c r="K47" i="34"/>
  <c r="U47" i="34"/>
  <c r="K48" i="34"/>
  <c r="U48" i="34"/>
  <c r="K49" i="34"/>
  <c r="P49" i="47"/>
  <c r="U49" i="34"/>
  <c r="A48" i="34"/>
  <c r="K39" i="34"/>
  <c r="K40" i="34"/>
  <c r="P40" i="34"/>
  <c r="A24" i="34"/>
  <c r="F24" i="34"/>
  <c r="K24" i="34"/>
  <c r="P24" i="34"/>
  <c r="A14" i="34"/>
  <c r="F14" i="34"/>
  <c r="K14" i="34"/>
  <c r="P14" i="34"/>
  <c r="U14" i="34"/>
  <c r="F15" i="34"/>
  <c r="K15" i="34"/>
  <c r="P15" i="34"/>
  <c r="U15" i="34"/>
  <c r="A16" i="34"/>
  <c r="F16" i="34"/>
  <c r="P16" i="34"/>
  <c r="P49" i="34"/>
  <c r="P48" i="34"/>
  <c r="F48" i="34"/>
  <c r="P47" i="34"/>
  <c r="F47" i="34"/>
  <c r="A47" i="34"/>
  <c r="P46" i="34"/>
  <c r="R38" i="34" s="1"/>
  <c r="F46" i="34"/>
  <c r="H38" i="34" s="1"/>
  <c r="A46" i="34"/>
  <c r="C38" i="34" s="1"/>
  <c r="F40" i="34"/>
  <c r="A40" i="34"/>
  <c r="P39" i="34"/>
  <c r="F39" i="34"/>
  <c r="A39" i="34"/>
  <c r="F38" i="34"/>
  <c r="H33" i="34" s="1"/>
  <c r="F31" i="34"/>
  <c r="H28" i="34" s="1"/>
  <c r="A31" i="34"/>
  <c r="C28" i="34" s="1"/>
  <c r="U24" i="34"/>
  <c r="K16" i="34"/>
  <c r="A15" i="34"/>
  <c r="P13" i="34"/>
  <c r="R18" i="34" s="1"/>
  <c r="K13" i="34"/>
  <c r="M18" i="34" s="1"/>
  <c r="C3" i="34"/>
  <c r="B6" i="58"/>
  <c r="B19" i="58" s="1"/>
  <c r="E37" i="31"/>
  <c r="E12" i="53" s="1"/>
  <c r="C37" i="31"/>
  <c r="C12" i="53" s="1"/>
  <c r="C31" i="31"/>
  <c r="C11" i="53" s="1"/>
  <c r="F21" i="31"/>
  <c r="F9" i="53" s="1"/>
  <c r="E21" i="31"/>
  <c r="E9" i="53" s="1"/>
  <c r="D21" i="31"/>
  <c r="D9" i="53" s="1"/>
  <c r="C21" i="31"/>
  <c r="C9" i="53" s="1"/>
  <c r="D13" i="31"/>
  <c r="A10" i="31"/>
  <c r="D4" i="31"/>
  <c r="C7" i="53" s="1"/>
  <c r="E7" i="53" s="1"/>
  <c r="F32" i="34"/>
  <c r="U13" i="34"/>
  <c r="W18" i="34" s="1"/>
  <c r="K32" i="34"/>
  <c r="K31" i="34"/>
  <c r="M28" i="34" s="1"/>
  <c r="D31" i="31"/>
  <c r="D11" i="53" s="1"/>
  <c r="K46" i="34"/>
  <c r="M38" i="34" s="1"/>
  <c r="E13" i="31"/>
  <c r="P23" i="34"/>
  <c r="R23" i="34" s="1"/>
  <c r="A32" i="34"/>
  <c r="U16" i="34"/>
  <c r="U16" i="47"/>
  <c r="U16" i="48"/>
  <c r="K23" i="34"/>
  <c r="M23" i="34" s="1"/>
  <c r="U23" i="34"/>
  <c r="W23" i="34" s="1"/>
  <c r="U32" i="34"/>
  <c r="F26" i="31"/>
  <c r="F10" i="53" s="1"/>
  <c r="A38" i="34"/>
  <c r="C33" i="34" s="1"/>
  <c r="C33" i="47"/>
  <c r="U40" i="34"/>
  <c r="U40" i="47"/>
  <c r="U39" i="34"/>
  <c r="F31" i="31"/>
  <c r="F11" i="53" s="1"/>
  <c r="B37" i="31"/>
  <c r="F37" i="31"/>
  <c r="F12" i="53" s="1"/>
  <c r="C13" i="31"/>
  <c r="F23" i="34"/>
  <c r="H23" i="34" s="1"/>
  <c r="B26" i="31"/>
  <c r="P32" i="34"/>
  <c r="E26" i="31"/>
  <c r="E10" i="53" s="1"/>
  <c r="E31" i="31"/>
  <c r="E11" i="53" s="1"/>
  <c r="C26" i="31"/>
  <c r="C10" i="53" s="1"/>
  <c r="A13" i="34"/>
  <c r="C18" i="34" s="1"/>
  <c r="A23" i="34"/>
  <c r="C23" i="34" s="1"/>
  <c r="B21" i="31"/>
  <c r="F13" i="31"/>
  <c r="B31" i="31"/>
  <c r="B13" i="31"/>
  <c r="F13" i="34"/>
  <c r="H18" i="34" s="1"/>
  <c r="U46" i="34"/>
  <c r="W38" i="34" s="1"/>
  <c r="U38" i="34"/>
  <c r="W33" i="34" s="1"/>
  <c r="P31" i="34"/>
  <c r="R28" i="34" s="1"/>
  <c r="K38" i="34"/>
  <c r="M33" i="34" s="1"/>
  <c r="D37" i="31"/>
  <c r="D12" i="53" s="1"/>
  <c r="P38" i="34"/>
  <c r="R33" i="34" s="1"/>
  <c r="U31" i="34"/>
  <c r="W28" i="34" s="1"/>
  <c r="D26" i="31"/>
  <c r="D10" i="53" s="1"/>
  <c r="B32" i="58" l="1"/>
  <c r="B45" i="58"/>
  <c r="B58" i="58" s="1"/>
  <c r="R3" i="34"/>
  <c r="E4" i="31"/>
  <c r="C3" i="47"/>
  <c r="B6" i="59"/>
  <c r="B19" i="59" s="1"/>
  <c r="M4" i="52"/>
  <c r="N4" i="52" s="1"/>
  <c r="H3" i="34"/>
  <c r="M3" i="34" s="1"/>
  <c r="W3" i="34"/>
  <c r="L4" i="31"/>
  <c r="B32" i="59" l="1"/>
  <c r="B45" i="59"/>
  <c r="B58" i="59" s="1"/>
  <c r="C3" i="48"/>
  <c r="W3" i="47"/>
  <c r="H3" i="47"/>
  <c r="M3" i="47" s="1"/>
  <c r="R3" i="47"/>
  <c r="T4" i="31"/>
  <c r="V4" i="52"/>
  <c r="W4" i="52" s="1"/>
  <c r="B6" i="62"/>
  <c r="B19" i="62" s="1"/>
  <c r="M4" i="31"/>
  <c r="C14" i="53"/>
  <c r="E14" i="53" s="1"/>
  <c r="H3" i="48" l="1"/>
  <c r="M3" i="48" s="1"/>
  <c r="B32" i="62"/>
  <c r="B45" i="62"/>
  <c r="B58" i="62" s="1"/>
  <c r="W3" i="48"/>
  <c r="R3" i="48"/>
  <c r="AB4" i="31"/>
  <c r="C3" i="49"/>
  <c r="BB3" i="32"/>
  <c r="B6" i="63" s="1"/>
  <c r="B19" i="63" s="1"/>
  <c r="AE4" i="52"/>
  <c r="AF4" i="52" s="1"/>
  <c r="C21" i="53"/>
  <c r="E21" i="53" s="1"/>
  <c r="U4" i="31"/>
  <c r="B45" i="63" l="1"/>
  <c r="B58" i="63" s="1"/>
  <c r="B32" i="63"/>
  <c r="BD3" i="32"/>
  <c r="C3" i="50"/>
  <c r="AN4" i="52"/>
  <c r="AO4" i="52" s="1"/>
  <c r="AJ4" i="31"/>
  <c r="AK4" i="31" s="1"/>
  <c r="R3" i="49"/>
  <c r="H3" i="49"/>
  <c r="M3" i="49" s="1"/>
  <c r="W3" i="49"/>
  <c r="C28" i="53"/>
  <c r="E28" i="53" s="1"/>
  <c r="AC4" i="31"/>
  <c r="C54" i="50" l="1"/>
  <c r="H3" i="50"/>
  <c r="M3" i="50" s="1"/>
  <c r="R3" i="50"/>
  <c r="W3" i="50"/>
  <c r="M54" i="50" l="1"/>
  <c r="R54" i="50"/>
  <c r="H54" i="50"/>
</calcChain>
</file>

<file path=xl/sharedStrings.xml><?xml version="1.0" encoding="utf-8"?>
<sst xmlns="http://schemas.openxmlformats.org/spreadsheetml/2006/main" count="2856" uniqueCount="319">
  <si>
    <t>Cette matrice de menus dispose des onglets suivants :</t>
  </si>
  <si>
    <t>Onglet protégé à partir duquel vous pouvez copier les logos pour les insérer dans vos menus, au jour ou à la semaine.</t>
  </si>
  <si>
    <t>Vous devez imprimer cet onglet et afficher à l'entrée de votre salle de restaurant, à proximité des menus.</t>
  </si>
  <si>
    <t>Plan alimentaire choix multiple M + S</t>
  </si>
  <si>
    <t xml:space="preserve">Onglet protégé qui présente le plan alimentaire équilibré, sur 4 à 5 semaines, pour le midi et le soir. Vous ne pouvez pas le modifier. </t>
  </si>
  <si>
    <r>
      <t>Le plan alimentaire demeure la référence lorsque vous modifiez le menu. Les modifications doivent se faire dans la même famille alimentaire</t>
    </r>
    <r>
      <rPr>
        <sz val="10"/>
        <color theme="1"/>
        <rFont val="Helvetica"/>
      </rPr>
      <t xml:space="preserve"> (crudité, féculent, bœuf, dessert lacté …)</t>
    </r>
  </si>
  <si>
    <t>Le plan alimentaire couvre également le service du soir pour les sites ayant un internat.</t>
  </si>
  <si>
    <t>Choix mutiple hebdo</t>
  </si>
  <si>
    <t>C'est à partir de cet onglet (non protégé!) que tout se pilote. Il est donc modifiable</t>
  </si>
  <si>
    <r>
      <t>Vous changez la date du 1er lundi</t>
    </r>
    <r>
      <rPr>
        <sz val="10"/>
        <color theme="1"/>
        <rFont val="Helvetica"/>
      </rPr>
      <t xml:space="preserve"> </t>
    </r>
    <r>
      <rPr>
        <sz val="12"/>
        <color theme="1"/>
        <rFont val="Helvetica"/>
        <family val="2"/>
      </rPr>
      <t>et tout s'enregistre automatiquement sur le soir, sur les autres semaines et sur les autres onglets</t>
    </r>
  </si>
  <si>
    <r>
      <t xml:space="preserve">Vous changez le nom de l'établissement </t>
    </r>
    <r>
      <rPr>
        <sz val="10"/>
        <color theme="1"/>
        <rFont val="Helvetica"/>
      </rPr>
      <t>(</t>
    </r>
    <r>
      <rPr>
        <u/>
        <sz val="10"/>
        <color theme="1"/>
        <rFont val="Helvetica"/>
      </rPr>
      <t>la 1ère semaine</t>
    </r>
    <r>
      <rPr>
        <sz val="10"/>
        <color theme="1"/>
        <rFont val="Helvetica"/>
      </rPr>
      <t>)</t>
    </r>
    <r>
      <rPr>
        <sz val="12"/>
        <color theme="1"/>
        <rFont val="Helvetica"/>
        <family val="2"/>
      </rPr>
      <t xml:space="preserve"> et tout s'enregistre automatiquement sur le soir, sur les semaines qui suivent, et même sur les autres onglets</t>
    </r>
  </si>
  <si>
    <t>Vous pouvez modifier les menus.</t>
  </si>
  <si>
    <t>Dans le menu, les lignes bleues représentent le menu conseillé, conformément au GEMRCN.</t>
  </si>
  <si>
    <t>Les menus de l'internat se trouvent en dessous des menus du déjeuner.</t>
  </si>
  <si>
    <t xml:space="preserve">Allergènes </t>
  </si>
  <si>
    <t>Ces onglets ne sont pas protégés. Ils s'alimentent directement depuis l'onglet Choix multiple hebdo.</t>
  </si>
  <si>
    <t>Si vous faites des modifications dans le menu hebdo, elles se reportent sur les onglets allergènes.</t>
  </si>
  <si>
    <t>All MS1, MS2, MS3 … concernent les allergènes du midi.</t>
  </si>
  <si>
    <t>All SS1, SS2, SS3 … concernent les allergènes du soir.</t>
  </si>
  <si>
    <t xml:space="preserve">! Attention ! En revanche, vous devez modifier le cochage des allergènes lorsque vous faites des modifications ! </t>
  </si>
  <si>
    <t>Menus du jour</t>
  </si>
  <si>
    <t>Onglet protégé sur lequel vous diposez des menus au jour le jour avec le menu équilibré recommandé mis en avant.</t>
  </si>
  <si>
    <t>Les menus du soir se trouvent sous les menus du midi.</t>
  </si>
  <si>
    <t>bœuf/veau français</t>
  </si>
  <si>
    <t>porc français</t>
  </si>
  <si>
    <t>volaille française</t>
  </si>
  <si>
    <t>* issu de l'agriculture biologique</t>
  </si>
  <si>
    <t>plat végétarien</t>
  </si>
  <si>
    <t>produit local</t>
  </si>
  <si>
    <t>poisson frais</t>
  </si>
  <si>
    <t>cuisiné par nos soins</t>
  </si>
  <si>
    <t>(remplace le picto "fait maison")</t>
  </si>
  <si>
    <t>Nom établissement</t>
  </si>
  <si>
    <t>Déjeuners du</t>
  </si>
  <si>
    <t>au</t>
  </si>
  <si>
    <t xml:space="preserve"> * Menus indicatifs sous réserve de modifications *</t>
  </si>
  <si>
    <t>SEMAINE 1</t>
  </si>
  <si>
    <t>Lundi</t>
  </si>
  <si>
    <t>Mardi</t>
  </si>
  <si>
    <t>Mercredi</t>
  </si>
  <si>
    <t>Jeudi</t>
  </si>
  <si>
    <t>Vendredi</t>
  </si>
  <si>
    <t>SEMAINE 2</t>
  </si>
  <si>
    <t>SEMAINE 3</t>
  </si>
  <si>
    <t>SEMAINE 4</t>
  </si>
  <si>
    <t>SEMAINE 5</t>
  </si>
  <si>
    <t>Entrées</t>
  </si>
  <si>
    <t>Plat principaux</t>
  </si>
  <si>
    <t>Garnitures</t>
  </si>
  <si>
    <t>Produits</t>
  </si>
  <si>
    <t>Laitiers</t>
  </si>
  <si>
    <t>Desserts</t>
  </si>
  <si>
    <t>Menus équilibrés recommandés par le service Diététique &amp; Nutrition de Mille et Un Repas et conformes au GEMRCN</t>
  </si>
  <si>
    <t xml:space="preserve">Déjeuners </t>
  </si>
  <si>
    <t>du</t>
  </si>
  <si>
    <t>Déjeuners</t>
  </si>
  <si>
    <t xml:space="preserve">La liste des allergènes présents volontairement dans les préparations est affichée à l'entrée du restaurant, conformément au règlement UE n° 1169/2011                                                                                                                            </t>
  </si>
  <si>
    <t>Logos</t>
  </si>
  <si>
    <t>Plats principaux</t>
  </si>
  <si>
    <t>Plat végétarien</t>
  </si>
  <si>
    <t>Poisson frais</t>
  </si>
  <si>
    <t>Fruit de saison</t>
  </si>
  <si>
    <t>Chou chantilly</t>
  </si>
  <si>
    <t>AFFICHAGE DES ALLERGENES PRÉSENTS VOLONTAIREMENT DANS LES MENUS</t>
  </si>
  <si>
    <t>GLUTEN</t>
  </si>
  <si>
    <t>LAIT</t>
  </si>
  <si>
    <t>OEUF</t>
  </si>
  <si>
    <t>POISSON</t>
  </si>
  <si>
    <t>SOJA</t>
  </si>
  <si>
    <t>MOLLUSQUES / CRUSTACÉS</t>
  </si>
  <si>
    <t>SÉSAME</t>
  </si>
  <si>
    <t>ARACHIDE</t>
  </si>
  <si>
    <t>MOUTARDE</t>
  </si>
  <si>
    <t>LUPIN</t>
  </si>
  <si>
    <t>CELERI</t>
  </si>
  <si>
    <t>FRUITS A COQUE</t>
  </si>
  <si>
    <t>SULFITES</t>
  </si>
  <si>
    <t>Vinaigrette</t>
  </si>
  <si>
    <t>X</t>
  </si>
  <si>
    <t>Pain</t>
  </si>
  <si>
    <t>Fromages et laitages</t>
  </si>
  <si>
    <t>Déjeuner du</t>
  </si>
  <si>
    <t>Semaine    du</t>
  </si>
  <si>
    <t xml:space="preserve">  Menus équilibrés recommandés par le service Diététique &amp; Nutrition de Mille et Un Repas et conformes au GEMRCN</t>
  </si>
  <si>
    <t xml:space="preserve">La liste des allergènes présents volontairement dans les préparations est affichée à l'entrée du restaurant,                                                           conformément au règlement UE n° 1169/2011                                                                                                                            </t>
  </si>
  <si>
    <t>produit labellisé A.B.*</t>
  </si>
  <si>
    <t>bœuf français</t>
  </si>
  <si>
    <t xml:space="preserve">         cuisiné par nos soins</t>
  </si>
  <si>
    <t xml:space="preserve">                          produit de saison</t>
  </si>
  <si>
    <t>Produit labellisé A.B.*</t>
  </si>
  <si>
    <t>*issu de l'Agriculture Bio</t>
  </si>
  <si>
    <t>Nectarine</t>
  </si>
  <si>
    <t>Compote pommes &amp; framboises</t>
  </si>
  <si>
    <t>Banane</t>
  </si>
  <si>
    <t>Yaourt aux fruits BIO</t>
  </si>
  <si>
    <t>Brownies</t>
  </si>
  <si>
    <t>Prunes</t>
  </si>
  <si>
    <t>produit de saison</t>
  </si>
  <si>
    <t>Dîner du</t>
  </si>
  <si>
    <t>DEJEUNER</t>
  </si>
  <si>
    <t>DÎNER</t>
  </si>
  <si>
    <t>Plan alimentaire déjeuner  SEMAINE 1</t>
  </si>
  <si>
    <t>Plan alimentaire déjeuner SEMAINE 2</t>
  </si>
  <si>
    <t>Plan alimentaire déjeuner SEMAINE 3</t>
  </si>
  <si>
    <t>Plan alimentaire déjeuner SEMAINE 4</t>
  </si>
  <si>
    <t>Plan alimentaire déjeuner SEMAINE 5</t>
  </si>
  <si>
    <t>Bolognaise au bœuf</t>
  </si>
  <si>
    <t>Betteraves vinaigrette</t>
  </si>
  <si>
    <t>Liégeois</t>
  </si>
  <si>
    <t>Salade de fruits frais</t>
  </si>
  <si>
    <t>Charcuterie</t>
  </si>
  <si>
    <t>Poisson</t>
  </si>
  <si>
    <t>Bœuf non haché</t>
  </si>
  <si>
    <t>Poulet</t>
  </si>
  <si>
    <t>Œufs</t>
  </si>
  <si>
    <t>Frites</t>
  </si>
  <si>
    <t>Œufs brouillés</t>
  </si>
  <si>
    <t>Salade verte</t>
  </si>
  <si>
    <t>Macédoine vinaigrette</t>
  </si>
  <si>
    <t>préparation contenant au moins 1 produit bio</t>
  </si>
  <si>
    <t>préparation contenant au moins 1 produit local</t>
  </si>
  <si>
    <t>pictos</t>
  </si>
  <si>
    <t>CHOIX DIRIGÉ</t>
  </si>
  <si>
    <t>Appellation d'origine protégée</t>
  </si>
  <si>
    <t>Indication géographique protégée</t>
  </si>
  <si>
    <t>Haute valeur environnementale</t>
  </si>
  <si>
    <t>Label rouge</t>
  </si>
  <si>
    <t>Région ultra périphérique</t>
  </si>
  <si>
    <t>Contient au moins 1 ingrédient local</t>
  </si>
  <si>
    <t>Contient au moins 1 ingrédient bio</t>
  </si>
  <si>
    <t>Panna Cotta coco</t>
  </si>
  <si>
    <t>Ananas</t>
  </si>
  <si>
    <t>Abricots au sirop léger</t>
  </si>
  <si>
    <t>Épinards à la crème</t>
  </si>
  <si>
    <t>Cèleri mayo curry</t>
  </si>
  <si>
    <t>Quenelles gratinées sauce tomate</t>
  </si>
  <si>
    <t>Navets glacés au miel</t>
  </si>
  <si>
    <t>Salade d'oranges</t>
  </si>
  <si>
    <t>Émincé de bœuf au paprika</t>
  </si>
  <si>
    <t xml:space="preserve">Beignet </t>
  </si>
  <si>
    <t>Pomme au four</t>
  </si>
  <si>
    <t>Jambon grillé</t>
  </si>
  <si>
    <t>Haricots verts sautés l'ail</t>
  </si>
  <si>
    <t>Purée de brocolis</t>
  </si>
  <si>
    <t>Corbeille de fruits frais</t>
  </si>
  <si>
    <t>Salade de petits pois, féta et zeste de citron</t>
  </si>
  <si>
    <t>Foie à l'échalote</t>
  </si>
  <si>
    <t>Semoule semi complète</t>
  </si>
  <si>
    <t>Tarte aux pommes</t>
  </si>
  <si>
    <t>Quatre quarts au citron</t>
  </si>
  <si>
    <t>Rosette</t>
  </si>
  <si>
    <t>Œufs mimosa</t>
  </si>
  <si>
    <t>Cocktail de fruits au sirop léger</t>
  </si>
  <si>
    <t>Far aux pruneaux</t>
  </si>
  <si>
    <t>Fondant chocolat</t>
  </si>
  <si>
    <t>Chou fleur ravigote</t>
  </si>
  <si>
    <t>Champignons à la grecque</t>
  </si>
  <si>
    <t>Pomelos</t>
  </si>
  <si>
    <t>Salade de coquillettes</t>
  </si>
  <si>
    <t>Polenta</t>
  </si>
  <si>
    <t>Poire au chocolat</t>
  </si>
  <si>
    <t>Dés de pêche au sirop léger</t>
  </si>
  <si>
    <t>Salade de radis aux fines herbes</t>
  </si>
  <si>
    <t>Boulgour en salade</t>
  </si>
  <si>
    <t>Tartine au fromage</t>
  </si>
  <si>
    <t>Cake légumes curry</t>
  </si>
  <si>
    <t>Pain perdu salé</t>
  </si>
  <si>
    <t xml:space="preserve">Poulet au citron </t>
  </si>
  <si>
    <t>Chou fleur persillé</t>
  </si>
  <si>
    <t>Sauté d'agneau aux 4 épices</t>
  </si>
  <si>
    <t>Flan caramel du Chef</t>
  </si>
  <si>
    <t>Crème dessert vanille</t>
  </si>
  <si>
    <t>Salade de pommes et fruits rouges</t>
  </si>
  <si>
    <t>Velouté de légumes</t>
  </si>
  <si>
    <t>Rillettes de sardines</t>
  </si>
  <si>
    <t>Œufs durs mayonnaise</t>
  </si>
  <si>
    <t>Jambon cornichon</t>
  </si>
  <si>
    <t>Omelette aux herbes</t>
  </si>
  <si>
    <t>Fondue de poireaux</t>
  </si>
  <si>
    <t>Banane caramel</t>
  </si>
  <si>
    <t>Smoothie aux fruits frais</t>
  </si>
  <si>
    <t>Appellation d'origine Contrôlée</t>
  </si>
  <si>
    <t>Rillettes de maquereau</t>
  </si>
  <si>
    <t>Taboulé</t>
  </si>
  <si>
    <t>Œufs durs gratinés</t>
  </si>
  <si>
    <t>2 laitages dont 1 yaourt nature</t>
  </si>
  <si>
    <t>Filet de poisson au basilic</t>
  </si>
  <si>
    <t>Flan du Chef chocolat</t>
  </si>
  <si>
    <t>Salade fruits frais</t>
  </si>
  <si>
    <t>Pâtisserie salée</t>
  </si>
  <si>
    <t>Crudité</t>
  </si>
  <si>
    <t>Cuidité</t>
  </si>
  <si>
    <t>Féculents</t>
  </si>
  <si>
    <t>Légumes</t>
  </si>
  <si>
    <t>Végétarien</t>
  </si>
  <si>
    <t>Dinde</t>
  </si>
  <si>
    <t>Porc</t>
  </si>
  <si>
    <t>Abats</t>
  </si>
  <si>
    <t>Lapin</t>
  </si>
  <si>
    <t>Agneau non haché</t>
  </si>
  <si>
    <t>Bœuf haché</t>
  </si>
  <si>
    <t>Veau non haché</t>
  </si>
  <si>
    <t>Entrée protidique</t>
  </si>
  <si>
    <t>Entrée féculents</t>
  </si>
  <si>
    <t>Lentilles vertes Isère vinaigrette</t>
  </si>
  <si>
    <t>Dessert lacté</t>
  </si>
  <si>
    <t>Fruit cuit</t>
  </si>
  <si>
    <t>Fruit cru</t>
  </si>
  <si>
    <t>Pâtisserie</t>
  </si>
  <si>
    <t>Fromage</t>
  </si>
  <si>
    <t>Laitage</t>
  </si>
  <si>
    <t>2 fromages à la coupe</t>
  </si>
  <si>
    <t>dont 1 AOP/AOC/IGP</t>
  </si>
  <si>
    <t>Pastèque</t>
  </si>
  <si>
    <t>Concombre à l'aneth</t>
  </si>
  <si>
    <t>Salade de courgettes à la mimolette</t>
  </si>
  <si>
    <t>Tomate vinaigrette</t>
  </si>
  <si>
    <t>Gratin de courgettes</t>
  </si>
  <si>
    <t>Poêlée de légumes</t>
  </si>
  <si>
    <t>Compote sans sucre ajouté ARA</t>
  </si>
  <si>
    <t>Brunoise courgette et tomate</t>
  </si>
  <si>
    <t>Melon</t>
  </si>
  <si>
    <t>Salade de fonds d'artichaut au curry</t>
  </si>
  <si>
    <t>Carottes râpées</t>
  </si>
  <si>
    <t>Salade de tomate et oignon rouge</t>
  </si>
  <si>
    <t>Saucisse brassée à l'ail</t>
  </si>
  <si>
    <t>Fondue de courgettes</t>
  </si>
  <si>
    <t>Ratatouille</t>
  </si>
  <si>
    <t>Tomates et olives noires</t>
  </si>
  <si>
    <t>Cèleri râpé citronné</t>
  </si>
  <si>
    <t>Salade de tomate et maïs</t>
  </si>
  <si>
    <t>Concombre au fromage blanc</t>
  </si>
  <si>
    <t>Radis et pomme râpés</t>
  </si>
  <si>
    <t>Carottes râpées à l'orange</t>
  </si>
  <si>
    <t>Mousse de carottes au curry</t>
  </si>
  <si>
    <t>Carottes persillées</t>
  </si>
  <si>
    <t>Courgettes braisées</t>
  </si>
  <si>
    <t>Marbré</t>
  </si>
  <si>
    <t>Concombre tzatzíki</t>
  </si>
  <si>
    <t>Produits laitiers</t>
  </si>
  <si>
    <t>Poisson MSC</t>
  </si>
  <si>
    <t>Carottes au beurre</t>
  </si>
  <si>
    <t>Croque du Chef au fromage</t>
  </si>
  <si>
    <t>Banane aux amandes</t>
  </si>
  <si>
    <t>Quartiers d'agrumes</t>
  </si>
  <si>
    <t>Smoothie fruits frais</t>
  </si>
  <si>
    <t>Salade de pommes de terre ciboulette</t>
  </si>
  <si>
    <t>Radis</t>
  </si>
  <si>
    <t>Tacos haricots rouges et maïs</t>
  </si>
  <si>
    <t>Salade de pommes de terre &amp; cervelas</t>
  </si>
  <si>
    <t>Compotée de fruits crus</t>
  </si>
  <si>
    <t>Petit épeautre</t>
  </si>
  <si>
    <t>Tomates à la provençale</t>
  </si>
  <si>
    <t>Boulgour façon pilaf</t>
  </si>
  <si>
    <t xml:space="preserve">Coquillettes </t>
  </si>
  <si>
    <t>Quinoa blond</t>
  </si>
  <si>
    <t>Flageolets</t>
  </si>
  <si>
    <t>Chou blanc émincé</t>
  </si>
  <si>
    <t>Poêlée de pois chiches aux légumes</t>
  </si>
  <si>
    <t>Semoule au lait vanillé</t>
  </si>
  <si>
    <t>Aubergines braisées</t>
  </si>
  <si>
    <t>Salade de riz</t>
  </si>
  <si>
    <t xml:space="preserve">Curry de pois chiches Rhône/Isère </t>
  </si>
  <si>
    <t>Lentilles vertes Isère</t>
  </si>
  <si>
    <t>Riz</t>
  </si>
  <si>
    <t>Cassolette de poisson à la provençale</t>
  </si>
  <si>
    <t>Filet de poisson meunière</t>
  </si>
  <si>
    <t>Crumble de poisson</t>
  </si>
  <si>
    <t>Gratin de poisson aneth citron</t>
  </si>
  <si>
    <t>Bolognaise lentilles et légumes</t>
  </si>
  <si>
    <t>Falafels sauce yaourt</t>
  </si>
  <si>
    <t>Boulgour</t>
  </si>
  <si>
    <t>Macédoine vinaigrette au citron</t>
  </si>
  <si>
    <r>
      <t xml:space="preserve">Tajine de pois chiches &amp; légumes </t>
    </r>
    <r>
      <rPr>
        <b/>
        <sz val="26"/>
        <color theme="1"/>
        <rFont val="Arial"/>
        <family val="2"/>
      </rPr>
      <t>(carottes, courgettes, navets)</t>
    </r>
  </si>
  <si>
    <t>Tajine de poisson</t>
  </si>
  <si>
    <t>Poulet rôti aux épices</t>
  </si>
  <si>
    <t>Salade composée</t>
  </si>
  <si>
    <t xml:space="preserve">Fromages   </t>
  </si>
  <si>
    <t>Laitages</t>
  </si>
  <si>
    <t>Fromages</t>
  </si>
  <si>
    <t>Terrine de campagne cornichon</t>
  </si>
  <si>
    <t>Salade de courgette &amp; féta</t>
  </si>
  <si>
    <t>Filet de poisson crème citron</t>
  </si>
  <si>
    <t>Rôti de porc au jus (CE2)</t>
  </si>
  <si>
    <t>Omelette roulée</t>
  </si>
  <si>
    <t>Gratin d'aubergine à la tomate</t>
  </si>
  <si>
    <t>Sauté de porc sauce charcutière (CE2)</t>
  </si>
  <si>
    <t>Clafoutis courgette &amp; chèvre</t>
  </si>
  <si>
    <t>Houmous rose</t>
  </si>
  <si>
    <t>Bolognaise égrené de pois et légumes</t>
  </si>
  <si>
    <t>Moelleux fromage blanc, abricots &amp; romarin</t>
  </si>
  <si>
    <t>Salade de tomate &amp; basilic</t>
  </si>
  <si>
    <t>Escalope de dinde aux herbes (Egalim EE)</t>
  </si>
  <si>
    <r>
      <t xml:space="preserve">Poulet Yassa </t>
    </r>
    <r>
      <rPr>
        <b/>
        <sz val="26"/>
        <color theme="1"/>
        <rFont val="Helvetica"/>
      </rPr>
      <t>(moutarde, oignon, ail, citrons jaune &amp; vert)</t>
    </r>
    <r>
      <rPr>
        <b/>
        <sz val="30"/>
        <color theme="1"/>
        <rFont val="Helvetica"/>
      </rPr>
      <t xml:space="preserve"> (Egalim EE)</t>
    </r>
  </si>
  <si>
    <t>Gigolette de lapin à la moutarde</t>
  </si>
  <si>
    <t>Rôti de dinde au jus (Egalim EE)</t>
  </si>
  <si>
    <t>Poire aux amandes</t>
  </si>
  <si>
    <t>Émincé de porc aux olives (CE2)</t>
  </si>
  <si>
    <t>Dinde façon basquaise (Egalim EE)</t>
  </si>
  <si>
    <t xml:space="preserve">Boulgour </t>
  </si>
  <si>
    <t>Galette de blé à garnir</t>
  </si>
  <si>
    <t>Blé</t>
  </si>
  <si>
    <t>Salade de haricots rouges</t>
  </si>
  <si>
    <r>
      <t xml:space="preserve">Melon </t>
    </r>
    <r>
      <rPr>
        <b/>
        <sz val="24"/>
        <rFont val="Arial"/>
        <family val="2"/>
      </rPr>
      <t>(selon météo)</t>
    </r>
  </si>
  <si>
    <t>Eclaire chocolat</t>
  </si>
  <si>
    <t>Pâtes</t>
  </si>
  <si>
    <t>Cake aux olives</t>
  </si>
  <si>
    <t xml:space="preserve">Courgettes </t>
  </si>
  <si>
    <t>Fromage blanc au caramel</t>
  </si>
  <si>
    <t>Salade de blé</t>
  </si>
  <si>
    <t>Cœur de blé</t>
  </si>
  <si>
    <t>animation Italie</t>
  </si>
  <si>
    <t>Salade vert ,jambon crue, melon</t>
  </si>
  <si>
    <t>Tomate mozza</t>
  </si>
  <si>
    <t>Pâtes carbo</t>
  </si>
  <si>
    <t>Pâtes au thon catalane</t>
  </si>
  <si>
    <t>Pana cotta mangue</t>
  </si>
  <si>
    <t>Raisin italia</t>
  </si>
  <si>
    <t>Pennes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</si>
</sst>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F800]dddd\,\ mmmm\ dd\,\ yyyy"/>
    <numFmt numFmtId="165" formatCode="[$-40C]d\ mmmm\ yyyy;@"/>
    <numFmt numFmtId="166" formatCode="[$-40C]dddd\ d\ mmmm"/>
    <numFmt numFmtId="167" formatCode="[$-40C]dddd\ d\ mmmm\ yyyy"/>
    <numFmt numFmtId="168" formatCode="[$-40C]d\-mmm;@"/>
    <numFmt numFmtId="169" formatCode="[$-40C]mmmm\-yy;@"/>
  </numFmts>
  <fonts count="134" x14ac:knownFonts="1">
    <font>
      <sz val="12"/>
      <color theme="1"/>
      <name val="Helvetic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Helvetica"/>
      <family val="2"/>
    </font>
    <font>
      <u/>
      <sz val="12"/>
      <color theme="11"/>
      <name val="Helvetica"/>
      <family val="2"/>
    </font>
    <font>
      <sz val="12"/>
      <color theme="1"/>
      <name val="Helvetic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Helvetica"/>
      <family val="2"/>
    </font>
    <font>
      <b/>
      <sz val="20"/>
      <color theme="9" tint="-0.249977111117893"/>
      <name val="Arial"/>
      <family val="2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b/>
      <sz val="15"/>
      <color theme="1"/>
      <name val="Helvetica"/>
      <family val="2"/>
    </font>
    <font>
      <b/>
      <sz val="10"/>
      <color theme="9" tint="-0.249977111117893"/>
      <name val="Arial"/>
      <family val="2"/>
    </font>
    <font>
      <b/>
      <sz val="10"/>
      <name val="Arial"/>
      <family val="2"/>
    </font>
    <font>
      <b/>
      <sz val="18"/>
      <color theme="1"/>
      <name val="Arial"/>
      <family val="2"/>
    </font>
    <font>
      <sz val="20"/>
      <name val="Arial"/>
      <family val="2"/>
    </font>
    <font>
      <b/>
      <i/>
      <sz val="8"/>
      <color rgb="FF00B050"/>
      <name val="Arial"/>
      <family val="2"/>
    </font>
    <font>
      <b/>
      <sz val="11"/>
      <color theme="6" tint="-0.249977111117893"/>
      <name val="Arial"/>
      <family val="2"/>
    </font>
    <font>
      <i/>
      <sz val="10"/>
      <color theme="3"/>
      <name val="Arial"/>
      <family val="2"/>
    </font>
    <font>
      <sz val="10"/>
      <color theme="1"/>
      <name val="Helvetica"/>
      <family val="2"/>
    </font>
    <font>
      <i/>
      <sz val="10"/>
      <color theme="1"/>
      <name val="Arial"/>
      <family val="2"/>
    </font>
    <font>
      <i/>
      <sz val="10"/>
      <color theme="3"/>
      <name val="Helvetica"/>
      <family val="2"/>
    </font>
    <font>
      <b/>
      <sz val="12"/>
      <color theme="9" tint="-0.249977111117893"/>
      <name val="Helvetica"/>
    </font>
    <font>
      <b/>
      <sz val="12"/>
      <color rgb="FF00B050"/>
      <name val="Helvetica"/>
    </font>
    <font>
      <i/>
      <sz val="12"/>
      <color rgb="FF00B050"/>
      <name val="Helvetica"/>
      <family val="2"/>
    </font>
    <font>
      <b/>
      <sz val="12"/>
      <color theme="6" tint="-0.249977111117893"/>
      <name val="Helvetica"/>
    </font>
    <font>
      <i/>
      <sz val="12"/>
      <color theme="6" tint="-0.249977111117893"/>
      <name val="Helvetica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b/>
      <sz val="15"/>
      <color theme="9" tint="-0.249977111117893"/>
      <name val="Helvetica"/>
      <family val="2"/>
    </font>
    <font>
      <sz val="22"/>
      <color theme="9" tint="-0.249977111117893"/>
      <name val="Helvetica"/>
      <family val="2"/>
    </font>
    <font>
      <sz val="12"/>
      <color theme="9"/>
      <name val="Helvetica"/>
      <family val="2"/>
    </font>
    <font>
      <i/>
      <sz val="20"/>
      <color theme="9"/>
      <name val="Arial"/>
      <family val="2"/>
    </font>
    <font>
      <b/>
      <i/>
      <sz val="8"/>
      <color theme="6" tint="-0.249977111117893"/>
      <name val="Arial"/>
      <family val="2"/>
    </font>
    <font>
      <sz val="20"/>
      <color rgb="FFFFC000"/>
      <name val="Arial Black"/>
      <family val="2"/>
    </font>
    <font>
      <sz val="15"/>
      <color theme="3" tint="0.59999389629810485"/>
      <name val="Arial Black"/>
      <family val="2"/>
    </font>
    <font>
      <b/>
      <i/>
      <sz val="13"/>
      <color theme="3" tint="0.39997558519241921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b/>
      <i/>
      <sz val="7"/>
      <color theme="1"/>
      <name val="Arial"/>
      <family val="2"/>
    </font>
    <font>
      <b/>
      <sz val="12"/>
      <color theme="1"/>
      <name val="Helvetica"/>
    </font>
    <font>
      <sz val="10"/>
      <color theme="1"/>
      <name val="Helvetica"/>
    </font>
    <font>
      <u/>
      <sz val="10"/>
      <color theme="1"/>
      <name val="Helvetica"/>
    </font>
    <font>
      <b/>
      <sz val="14"/>
      <color rgb="FFFF0000"/>
      <name val="Helvetica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indexed="10"/>
      <name val="Calibri"/>
      <family val="2"/>
    </font>
    <font>
      <sz val="14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b/>
      <sz val="20"/>
      <color rgb="FFFF0000"/>
      <name val="Helvetica"/>
    </font>
    <font>
      <b/>
      <sz val="12"/>
      <color rgb="FFFF0000"/>
      <name val="Helvetica"/>
    </font>
    <font>
      <b/>
      <sz val="11"/>
      <color rgb="FFFF0000"/>
      <name val="Helvetica"/>
    </font>
    <font>
      <sz val="18"/>
      <color theme="1"/>
      <name val="Helvetica"/>
    </font>
    <font>
      <sz val="5"/>
      <color theme="1"/>
      <name val="Calibri"/>
      <family val="2"/>
      <scheme val="minor"/>
    </font>
    <font>
      <b/>
      <sz val="28"/>
      <color rgb="FFFF0000"/>
      <name val="Arial"/>
      <family val="2"/>
    </font>
    <font>
      <b/>
      <sz val="18"/>
      <name val="Arial"/>
      <family val="2"/>
    </font>
    <font>
      <b/>
      <sz val="18"/>
      <color theme="1"/>
      <name val="Helvetica"/>
      <family val="2"/>
    </font>
    <font>
      <b/>
      <sz val="18"/>
      <color theme="9" tint="-0.249977111117893"/>
      <name val="Arial"/>
      <family val="2"/>
    </font>
    <font>
      <b/>
      <sz val="18"/>
      <color rgb="FF00B050"/>
      <name val="Arial"/>
      <family val="2"/>
    </font>
    <font>
      <b/>
      <sz val="14"/>
      <color rgb="FFFF0000"/>
      <name val="Calibri"/>
      <family val="2"/>
      <scheme val="minor"/>
    </font>
    <font>
      <b/>
      <sz val="14"/>
      <name val="Helvetica"/>
    </font>
    <font>
      <sz val="1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9"/>
      <name val="Arial"/>
      <family val="2"/>
    </font>
    <font>
      <sz val="14"/>
      <color theme="9"/>
      <name val="Arial"/>
      <family val="2"/>
    </font>
    <font>
      <sz val="18"/>
      <color theme="1"/>
      <name val="Helvetica"/>
      <family val="2"/>
    </font>
    <font>
      <sz val="18"/>
      <name val="Arial"/>
      <family val="2"/>
    </font>
    <font>
      <b/>
      <sz val="18"/>
      <color theme="1"/>
      <name val="Helvetica"/>
    </font>
    <font>
      <sz val="8"/>
      <name val="Helvetica"/>
      <family val="2"/>
    </font>
    <font>
      <sz val="11"/>
      <color theme="0"/>
      <name val="Helvetica"/>
    </font>
    <font>
      <sz val="11"/>
      <color theme="1"/>
      <name val="Helvetica"/>
    </font>
    <font>
      <b/>
      <sz val="11"/>
      <color theme="1"/>
      <name val="Helvetica"/>
    </font>
    <font>
      <sz val="12"/>
      <color theme="0"/>
      <name val="Helvetica"/>
    </font>
    <font>
      <sz val="12"/>
      <color rgb="FFFF0000"/>
      <name val="Helvetica"/>
    </font>
    <font>
      <sz val="16"/>
      <color theme="1"/>
      <name val="Helvetica"/>
      <family val="2"/>
    </font>
    <font>
      <sz val="6"/>
      <color theme="1"/>
      <name val="Calibri"/>
      <family val="2"/>
      <scheme val="minor"/>
    </font>
    <font>
      <sz val="12"/>
      <color rgb="FFFF0000"/>
      <name val="Helvetica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Helvetica"/>
    </font>
    <font>
      <b/>
      <sz val="22"/>
      <color theme="1"/>
      <name val="Helvetica"/>
      <family val="2"/>
    </font>
    <font>
      <sz val="8"/>
      <name val="Calibri"/>
      <family val="2"/>
      <scheme val="minor"/>
    </font>
    <font>
      <sz val="5"/>
      <color theme="1"/>
      <name val="Calibri"/>
      <family val="2"/>
    </font>
    <font>
      <b/>
      <sz val="24"/>
      <color theme="1"/>
      <name val="Arial"/>
      <family val="2"/>
    </font>
    <font>
      <b/>
      <sz val="24"/>
      <color theme="1"/>
      <name val="Helvetica"/>
    </font>
    <font>
      <sz val="24"/>
      <color theme="1"/>
      <name val="Arial"/>
      <family val="2"/>
    </font>
    <font>
      <sz val="24"/>
      <color theme="1"/>
      <name val="Helvetica"/>
      <family val="2"/>
    </font>
    <font>
      <sz val="28"/>
      <color theme="1"/>
      <name val="Helvetica"/>
      <family val="2"/>
    </font>
    <font>
      <b/>
      <sz val="28"/>
      <name val="Arial"/>
      <family val="2"/>
    </font>
    <font>
      <sz val="28"/>
      <color theme="1"/>
      <name val="Arial"/>
      <family val="2"/>
    </font>
    <font>
      <b/>
      <sz val="28"/>
      <color theme="9"/>
      <name val="Arial"/>
      <family val="2"/>
    </font>
    <font>
      <sz val="28"/>
      <color theme="9"/>
      <name val="Arial"/>
      <family val="2"/>
    </font>
    <font>
      <sz val="18"/>
      <name val="Helvetica"/>
      <family val="2"/>
    </font>
    <font>
      <b/>
      <sz val="28"/>
      <color theme="1"/>
      <name val="Arial"/>
      <family val="2"/>
    </font>
    <font>
      <b/>
      <sz val="28"/>
      <color theme="1"/>
      <name val="Helvetica"/>
    </font>
    <font>
      <b/>
      <sz val="28"/>
      <color theme="1"/>
      <name val="Helvetica"/>
      <family val="2"/>
    </font>
    <font>
      <b/>
      <sz val="22"/>
      <name val="Helvetica"/>
    </font>
    <font>
      <b/>
      <sz val="10"/>
      <color rgb="FFFF0000"/>
      <name val="Calibri"/>
      <family val="2"/>
      <scheme val="minor"/>
    </font>
    <font>
      <sz val="36"/>
      <color theme="1"/>
      <name val="Helvetica"/>
      <family val="2"/>
    </font>
    <font>
      <b/>
      <sz val="36"/>
      <color theme="1"/>
      <name val="Arial"/>
      <family val="2"/>
    </font>
    <font>
      <sz val="36"/>
      <name val="Helvetica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b/>
      <sz val="30"/>
      <color theme="1"/>
      <name val="Helvetica"/>
    </font>
    <font>
      <b/>
      <sz val="30"/>
      <color theme="1"/>
      <name val="Helvetica"/>
      <family val="2"/>
    </font>
    <font>
      <b/>
      <sz val="24"/>
      <name val="Arial"/>
      <family val="2"/>
    </font>
    <font>
      <b/>
      <sz val="36"/>
      <color theme="9"/>
      <name val="Arial"/>
      <family val="2"/>
    </font>
    <font>
      <sz val="60"/>
      <color theme="1"/>
      <name val="Helvetica"/>
      <family val="2"/>
    </font>
    <font>
      <b/>
      <sz val="60"/>
      <color theme="9" tint="-0.249977111117893"/>
      <name val="Arial"/>
      <family val="2"/>
    </font>
    <font>
      <sz val="60"/>
      <name val="Helvetica"/>
      <family val="2"/>
    </font>
    <font>
      <b/>
      <sz val="36"/>
      <color rgb="FFFF0000"/>
      <name val="Helvetica"/>
    </font>
    <font>
      <b/>
      <sz val="28"/>
      <color rgb="FFFF0000"/>
      <name val="Helvetica"/>
    </font>
    <font>
      <sz val="28"/>
      <name val="Helvetica"/>
      <family val="2"/>
    </font>
    <font>
      <i/>
      <sz val="36"/>
      <color theme="9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Helvetica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D520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theme="9" tint="-0.249977111117893"/>
      </top>
      <bottom/>
      <diagonal/>
    </border>
    <border>
      <left style="thin">
        <color theme="3" tint="0.39997558519241921"/>
      </left>
      <right/>
      <top/>
      <bottom/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/>
      <bottom style="dotted">
        <color theme="9" tint="-0.249977111117893"/>
      </bottom>
      <diagonal/>
    </border>
    <border>
      <left/>
      <right/>
      <top/>
      <bottom style="dotted">
        <color theme="9" tint="-0.249977111117893"/>
      </bottom>
      <diagonal/>
    </border>
    <border>
      <left/>
      <right style="thin">
        <color theme="3" tint="0.39997558519241921"/>
      </right>
      <top/>
      <bottom style="dotted">
        <color theme="9" tint="-0.249977111117893"/>
      </bottom>
      <diagonal/>
    </border>
    <border>
      <left style="thin">
        <color theme="3" tint="0.39997558519241921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 style="thin">
        <color theme="9" tint="-0.249977111117893"/>
      </top>
      <bottom/>
      <diagonal/>
    </border>
    <border>
      <left/>
      <right style="thin">
        <color rgb="FF0070C0"/>
      </right>
      <top/>
      <bottom style="dotted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</borders>
  <cellStyleXfs count="10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8" fillId="0" borderId="0"/>
    <xf numFmtId="0" fontId="7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2">
    <xf numFmtId="0" fontId="0" fillId="0" borderId="0" xfId="0"/>
    <xf numFmtId="0" fontId="8" fillId="0" borderId="0" xfId="78"/>
    <xf numFmtId="0" fontId="20" fillId="0" borderId="0" xfId="78" applyFont="1"/>
    <xf numFmtId="0" fontId="7" fillId="0" borderId="0" xfId="82"/>
    <xf numFmtId="0" fontId="7" fillId="0" borderId="20" xfId="82" applyBorder="1"/>
    <xf numFmtId="0" fontId="7" fillId="0" borderId="14" xfId="82" applyBorder="1"/>
    <xf numFmtId="0" fontId="7" fillId="0" borderId="21" xfId="82" applyBorder="1"/>
    <xf numFmtId="0" fontId="7" fillId="0" borderId="22" xfId="82" applyBorder="1"/>
    <xf numFmtId="0" fontId="7" fillId="0" borderId="23" xfId="82" applyBorder="1"/>
    <xf numFmtId="0" fontId="10" fillId="0" borderId="0" xfId="82" applyFont="1"/>
    <xf numFmtId="0" fontId="11" fillId="0" borderId="22" xfId="82" applyFont="1" applyBorder="1" applyAlignment="1">
      <alignment horizontal="right"/>
    </xf>
    <xf numFmtId="165" fontId="11" fillId="0" borderId="0" xfId="82" applyNumberFormat="1" applyFont="1" applyAlignment="1">
      <alignment horizontal="right"/>
    </xf>
    <xf numFmtId="166" fontId="11" fillId="0" borderId="0" xfId="82" applyNumberFormat="1" applyFont="1" applyAlignment="1">
      <alignment horizontal="center"/>
    </xf>
    <xf numFmtId="0" fontId="7" fillId="0" borderId="24" xfId="82" applyBorder="1"/>
    <xf numFmtId="0" fontId="7" fillId="0" borderId="25" xfId="82" applyBorder="1"/>
    <xf numFmtId="0" fontId="7" fillId="0" borderId="26" xfId="82" applyBorder="1"/>
    <xf numFmtId="0" fontId="7" fillId="0" borderId="27" xfId="82" applyBorder="1"/>
    <xf numFmtId="0" fontId="7" fillId="0" borderId="17" xfId="82" applyBorder="1"/>
    <xf numFmtId="0" fontId="11" fillId="0" borderId="28" xfId="82" applyFont="1" applyBorder="1"/>
    <xf numFmtId="0" fontId="10" fillId="0" borderId="16" xfId="82" applyFont="1" applyBorder="1"/>
    <xf numFmtId="0" fontId="7" fillId="0" borderId="29" xfId="82" applyBorder="1"/>
    <xf numFmtId="0" fontId="10" fillId="0" borderId="18" xfId="82" applyFont="1" applyBorder="1"/>
    <xf numFmtId="0" fontId="7" fillId="0" borderId="17" xfId="82" applyBorder="1" applyAlignment="1">
      <alignment vertical="center"/>
    </xf>
    <xf numFmtId="0" fontId="10" fillId="0" borderId="30" xfId="82" applyFont="1" applyBorder="1" applyAlignment="1">
      <alignment vertical="center"/>
    </xf>
    <xf numFmtId="0" fontId="10" fillId="0" borderId="17" xfId="82" applyFont="1" applyBorder="1" applyAlignment="1">
      <alignment vertical="center"/>
    </xf>
    <xf numFmtId="0" fontId="7" fillId="0" borderId="0" xfId="82" applyAlignment="1">
      <alignment vertical="center"/>
    </xf>
    <xf numFmtId="0" fontId="16" fillId="0" borderId="28" xfId="82" applyFont="1" applyBorder="1" applyAlignment="1">
      <alignment vertical="center" wrapText="1"/>
    </xf>
    <xf numFmtId="0" fontId="16" fillId="0" borderId="0" xfId="82" applyFont="1" applyAlignment="1">
      <alignment vertical="center" wrapText="1"/>
    </xf>
    <xf numFmtId="0" fontId="7" fillId="0" borderId="16" xfId="82" applyBorder="1" applyAlignment="1">
      <alignment vertical="center"/>
    </xf>
    <xf numFmtId="0" fontId="10" fillId="0" borderId="0" xfId="82" applyFont="1" applyAlignment="1">
      <alignment vertical="center"/>
    </xf>
    <xf numFmtId="0" fontId="25" fillId="0" borderId="16" xfId="82" applyFont="1" applyBorder="1" applyAlignment="1">
      <alignment horizontal="right" vertical="center"/>
    </xf>
    <xf numFmtId="0" fontId="7" fillId="0" borderId="18" xfId="82" applyBorder="1" applyAlignment="1">
      <alignment vertical="center"/>
    </xf>
    <xf numFmtId="0" fontId="9" fillId="0" borderId="0" xfId="82" applyFont="1" applyAlignment="1">
      <alignment horizontal="center" vertical="center"/>
    </xf>
    <xf numFmtId="0" fontId="9" fillId="0" borderId="16" xfId="82" applyFont="1" applyBorder="1" applyAlignment="1">
      <alignment horizontal="center" vertical="center"/>
    </xf>
    <xf numFmtId="0" fontId="7" fillId="0" borderId="27" xfId="82" applyBorder="1" applyAlignment="1">
      <alignment vertical="center"/>
    </xf>
    <xf numFmtId="0" fontId="9" fillId="0" borderId="27" xfId="82" applyFont="1" applyBorder="1" applyAlignment="1">
      <alignment horizontal="center" vertical="center"/>
    </xf>
    <xf numFmtId="0" fontId="9" fillId="0" borderId="17" xfId="82" applyFont="1" applyBorder="1" applyAlignment="1">
      <alignment horizontal="center" vertical="center"/>
    </xf>
    <xf numFmtId="0" fontId="7" fillId="0" borderId="28" xfId="82" applyBorder="1" applyAlignment="1">
      <alignment vertical="center"/>
    </xf>
    <xf numFmtId="0" fontId="25" fillId="0" borderId="28" xfId="82" applyFont="1" applyBorder="1" applyAlignment="1">
      <alignment horizontal="right" vertical="center"/>
    </xf>
    <xf numFmtId="0" fontId="26" fillId="0" borderId="18" xfId="82" applyFont="1" applyBorder="1" applyAlignment="1">
      <alignment vertical="center"/>
    </xf>
    <xf numFmtId="0" fontId="9" fillId="0" borderId="29" xfId="82" applyFont="1" applyBorder="1" applyAlignment="1">
      <alignment horizontal="center" vertical="center"/>
    </xf>
    <xf numFmtId="0" fontId="9" fillId="0" borderId="18" xfId="82" applyFont="1" applyBorder="1" applyAlignment="1">
      <alignment horizontal="center" vertical="center"/>
    </xf>
    <xf numFmtId="0" fontId="9" fillId="0" borderId="30" xfId="82" applyFont="1" applyBorder="1" applyAlignment="1">
      <alignment horizontal="center" vertical="center"/>
    </xf>
    <xf numFmtId="0" fontId="16" fillId="0" borderId="28" xfId="82" applyFont="1" applyBorder="1" applyAlignment="1">
      <alignment vertical="center"/>
    </xf>
    <xf numFmtId="0" fontId="16" fillId="0" borderId="0" xfId="82" applyFont="1" applyAlignment="1">
      <alignment vertical="center"/>
    </xf>
    <xf numFmtId="0" fontId="26" fillId="0" borderId="28" xfId="82" applyFont="1" applyBorder="1" applyAlignment="1">
      <alignment vertical="center"/>
    </xf>
    <xf numFmtId="0" fontId="9" fillId="0" borderId="28" xfId="82" applyFont="1" applyBorder="1" applyAlignment="1">
      <alignment horizontal="center" vertical="center"/>
    </xf>
    <xf numFmtId="0" fontId="25" fillId="0" borderId="29" xfId="82" applyFont="1" applyBorder="1" applyAlignment="1">
      <alignment horizontal="right" vertical="center"/>
    </xf>
    <xf numFmtId="0" fontId="8" fillId="0" borderId="29" xfId="82" applyFont="1" applyBorder="1" applyAlignment="1">
      <alignment horizontal="center" vertical="center"/>
    </xf>
    <xf numFmtId="0" fontId="8" fillId="0" borderId="18" xfId="82" applyFont="1" applyBorder="1" applyAlignment="1">
      <alignment horizontal="center" vertical="center"/>
    </xf>
    <xf numFmtId="0" fontId="26" fillId="0" borderId="16" xfId="82" applyFont="1" applyBorder="1" applyAlignment="1">
      <alignment vertical="center"/>
    </xf>
    <xf numFmtId="0" fontId="7" fillId="0" borderId="29" xfId="82" applyBorder="1" applyAlignment="1">
      <alignment vertical="center"/>
    </xf>
    <xf numFmtId="0" fontId="12" fillId="0" borderId="0" xfId="82" applyFont="1" applyAlignment="1">
      <alignment vertical="center" wrapText="1"/>
    </xf>
    <xf numFmtId="0" fontId="8" fillId="0" borderId="28" xfId="82" applyFont="1" applyBorder="1" applyAlignment="1">
      <alignment horizontal="center" vertical="center"/>
    </xf>
    <xf numFmtId="0" fontId="8" fillId="0" borderId="16" xfId="82" applyFont="1" applyBorder="1" applyAlignment="1">
      <alignment horizontal="center" vertical="center"/>
    </xf>
    <xf numFmtId="0" fontId="25" fillId="0" borderId="29" xfId="82" applyFont="1" applyBorder="1" applyAlignment="1">
      <alignment horizontal="center" vertical="center"/>
    </xf>
    <xf numFmtId="0" fontId="27" fillId="0" borderId="18" xfId="82" applyFont="1" applyBorder="1" applyAlignment="1">
      <alignment horizontal="center" vertical="center"/>
    </xf>
    <xf numFmtId="0" fontId="7" fillId="0" borderId="0" xfId="82" applyAlignment="1">
      <alignment horizontal="center" vertical="center"/>
    </xf>
    <xf numFmtId="0" fontId="17" fillId="0" borderId="0" xfId="82" applyFont="1" applyAlignment="1">
      <alignment horizontal="left" vertical="center"/>
    </xf>
    <xf numFmtId="0" fontId="17" fillId="0" borderId="0" xfId="82" applyFont="1" applyAlignment="1">
      <alignment vertical="center"/>
    </xf>
    <xf numFmtId="0" fontId="28" fillId="0" borderId="0" xfId="82" applyFont="1" applyAlignment="1">
      <alignment horizontal="center" vertical="center"/>
    </xf>
    <xf numFmtId="0" fontId="9" fillId="0" borderId="0" xfId="82" applyFont="1"/>
    <xf numFmtId="0" fontId="29" fillId="0" borderId="0" xfId="82" applyFont="1"/>
    <xf numFmtId="0" fontId="30" fillId="0" borderId="0" xfId="82" applyFont="1" applyAlignment="1">
      <alignment horizontal="center"/>
    </xf>
    <xf numFmtId="0" fontId="29" fillId="0" borderId="0" xfId="82" applyFont="1" applyAlignment="1">
      <alignment horizontal="right"/>
    </xf>
    <xf numFmtId="0" fontId="29" fillId="0" borderId="0" xfId="82" applyFont="1" applyAlignment="1">
      <alignment horizontal="left"/>
    </xf>
    <xf numFmtId="0" fontId="31" fillId="0" borderId="0" xfId="82" applyFont="1" applyAlignment="1">
      <alignment horizontal="center"/>
    </xf>
    <xf numFmtId="0" fontId="7" fillId="0" borderId="0" xfId="82" applyAlignment="1">
      <alignment horizontal="center"/>
    </xf>
    <xf numFmtId="0" fontId="16" fillId="0" borderId="16" xfId="82" applyFont="1" applyBorder="1" applyAlignment="1">
      <alignment vertical="center" wrapText="1"/>
    </xf>
    <xf numFmtId="0" fontId="34" fillId="2" borderId="0" xfId="82" applyFont="1" applyFill="1" applyAlignment="1">
      <alignment horizontal="center" vertical="center" wrapText="1"/>
    </xf>
    <xf numFmtId="0" fontId="34" fillId="2" borderId="16" xfId="82" applyFont="1" applyFill="1" applyBorder="1" applyAlignment="1">
      <alignment horizontal="center" vertical="center" wrapText="1"/>
    </xf>
    <xf numFmtId="0" fontId="34" fillId="2" borderId="28" xfId="82" applyFont="1" applyFill="1" applyBorder="1" applyAlignment="1">
      <alignment horizontal="center" vertical="center" wrapText="1"/>
    </xf>
    <xf numFmtId="0" fontId="35" fillId="0" borderId="0" xfId="82" applyFont="1" applyAlignment="1">
      <alignment horizontal="center" vertical="center"/>
    </xf>
    <xf numFmtId="0" fontId="35" fillId="0" borderId="16" xfId="82" applyFont="1" applyBorder="1" applyAlignment="1">
      <alignment horizontal="center" vertical="center"/>
    </xf>
    <xf numFmtId="0" fontId="35" fillId="0" borderId="31" xfId="82" applyFont="1" applyBorder="1" applyAlignment="1">
      <alignment horizontal="center" vertical="center"/>
    </xf>
    <xf numFmtId="0" fontId="35" fillId="0" borderId="18" xfId="82" applyFont="1" applyBorder="1" applyAlignment="1">
      <alignment horizontal="center" vertical="center"/>
    </xf>
    <xf numFmtId="0" fontId="35" fillId="0" borderId="27" xfId="82" applyFont="1" applyBorder="1" applyAlignment="1">
      <alignment horizontal="center" vertical="center"/>
    </xf>
    <xf numFmtId="0" fontId="35" fillId="0" borderId="17" xfId="82" applyFont="1" applyBorder="1" applyAlignment="1">
      <alignment horizontal="center" vertical="center"/>
    </xf>
    <xf numFmtId="0" fontId="35" fillId="0" borderId="28" xfId="82" applyFont="1" applyBorder="1" applyAlignment="1">
      <alignment horizontal="center" vertical="center"/>
    </xf>
    <xf numFmtId="0" fontId="35" fillId="0" borderId="29" xfId="82" applyFont="1" applyBorder="1" applyAlignment="1">
      <alignment horizontal="center" vertical="center"/>
    </xf>
    <xf numFmtId="0" fontId="16" fillId="0" borderId="16" xfId="82" applyFont="1" applyBorder="1" applyAlignment="1">
      <alignment vertical="center"/>
    </xf>
    <xf numFmtId="0" fontId="34" fillId="2" borderId="28" xfId="82" applyFont="1" applyFill="1" applyBorder="1" applyAlignment="1">
      <alignment horizontal="center" vertical="center"/>
    </xf>
    <xf numFmtId="0" fontId="34" fillId="2" borderId="16" xfId="82" applyFont="1" applyFill="1" applyBorder="1" applyAlignment="1">
      <alignment horizontal="center" vertical="center"/>
    </xf>
    <xf numFmtId="0" fontId="35" fillId="0" borderId="30" xfId="82" applyFont="1" applyBorder="1" applyAlignment="1">
      <alignment horizontal="center" vertical="center"/>
    </xf>
    <xf numFmtId="0" fontId="7" fillId="0" borderId="1" xfId="82" applyBorder="1"/>
    <xf numFmtId="0" fontId="7" fillId="0" borderId="3" xfId="82" applyBorder="1"/>
    <xf numFmtId="0" fontId="7" fillId="0" borderId="4" xfId="82" applyBorder="1"/>
    <xf numFmtId="0" fontId="7" fillId="0" borderId="5" xfId="82" applyBorder="1"/>
    <xf numFmtId="0" fontId="7" fillId="0" borderId="2" xfId="82" applyBorder="1"/>
    <xf numFmtId="0" fontId="7" fillId="0" borderId="6" xfId="82" applyBorder="1"/>
    <xf numFmtId="0" fontId="7" fillId="0" borderId="13" xfId="82" applyBorder="1"/>
    <xf numFmtId="0" fontId="7" fillId="0" borderId="14" xfId="82" applyBorder="1" applyAlignment="1">
      <alignment horizontal="center"/>
    </xf>
    <xf numFmtId="0" fontId="7" fillId="0" borderId="33" xfId="82" applyBorder="1"/>
    <xf numFmtId="0" fontId="7" fillId="0" borderId="10" xfId="82" applyBorder="1"/>
    <xf numFmtId="0" fontId="14" fillId="0" borderId="11" xfId="82" applyFont="1" applyBorder="1"/>
    <xf numFmtId="0" fontId="7" fillId="0" borderId="34" xfId="82" applyBorder="1"/>
    <xf numFmtId="0" fontId="14" fillId="0" borderId="0" xfId="82" applyFont="1"/>
    <xf numFmtId="0" fontId="14" fillId="0" borderId="11" xfId="82" applyFont="1" applyBorder="1" applyAlignment="1">
      <alignment horizontal="center"/>
    </xf>
    <xf numFmtId="0" fontId="7" fillId="0" borderId="12" xfId="82" applyBorder="1"/>
    <xf numFmtId="0" fontId="14" fillId="0" borderId="0" xfId="82" applyFont="1" applyAlignment="1">
      <alignment horizontal="center"/>
    </xf>
    <xf numFmtId="0" fontId="7" fillId="0" borderId="7" xfId="82" applyBorder="1"/>
    <xf numFmtId="0" fontId="7" fillId="0" borderId="8" xfId="82" applyBorder="1"/>
    <xf numFmtId="0" fontId="7" fillId="0" borderId="9" xfId="82" applyBorder="1"/>
    <xf numFmtId="1" fontId="7" fillId="0" borderId="0" xfId="82" applyNumberFormat="1"/>
    <xf numFmtId="14" fontId="34" fillId="2" borderId="16" xfId="82" applyNumberFormat="1" applyFont="1" applyFill="1" applyBorder="1" applyAlignment="1">
      <alignment horizontal="center" vertical="center" wrapText="1"/>
    </xf>
    <xf numFmtId="164" fontId="11" fillId="0" borderId="0" xfId="82" applyNumberFormat="1" applyFont="1" applyAlignment="1">
      <alignment horizontal="right"/>
    </xf>
    <xf numFmtId="0" fontId="40" fillId="0" borderId="0" xfId="82" applyFont="1"/>
    <xf numFmtId="49" fontId="41" fillId="0" borderId="0" xfId="82" applyNumberFormat="1" applyFont="1" applyAlignment="1">
      <alignment horizontal="center" vertical="top"/>
    </xf>
    <xf numFmtId="167" fontId="11" fillId="0" borderId="0" xfId="82" applyNumberFormat="1" applyFont="1" applyAlignment="1">
      <alignment horizontal="right"/>
    </xf>
    <xf numFmtId="0" fontId="33" fillId="0" borderId="0" xfId="82" applyFont="1"/>
    <xf numFmtId="14" fontId="7" fillId="0" borderId="0" xfId="82" applyNumberFormat="1"/>
    <xf numFmtId="0" fontId="24" fillId="0" borderId="28" xfId="82" applyFont="1" applyBorder="1" applyAlignment="1">
      <alignment horizontal="center" vertical="center" wrapText="1"/>
    </xf>
    <xf numFmtId="0" fontId="24" fillId="0" borderId="0" xfId="82" applyFont="1" applyAlignment="1">
      <alignment horizontal="center" vertical="center" wrapText="1"/>
    </xf>
    <xf numFmtId="0" fontId="19" fillId="0" borderId="0" xfId="78" applyFont="1"/>
    <xf numFmtId="0" fontId="36" fillId="0" borderId="0" xfId="78" applyFont="1"/>
    <xf numFmtId="0" fontId="23" fillId="0" borderId="0" xfId="78" applyFont="1"/>
    <xf numFmtId="0" fontId="42" fillId="0" borderId="0" xfId="78" applyFont="1"/>
    <xf numFmtId="0" fontId="35" fillId="2" borderId="16" xfId="82" applyFont="1" applyFill="1" applyBorder="1" applyAlignment="1">
      <alignment horizontal="center" vertical="center"/>
    </xf>
    <xf numFmtId="0" fontId="32" fillId="0" borderId="0" xfId="82" applyFont="1"/>
    <xf numFmtId="0" fontId="8" fillId="0" borderId="17" xfId="78" applyBorder="1" applyAlignment="1">
      <alignment horizontal="center" vertical="center" wrapText="1"/>
    </xf>
    <xf numFmtId="0" fontId="8" fillId="0" borderId="16" xfId="78" applyBorder="1" applyAlignment="1">
      <alignment horizontal="center" vertical="center" wrapText="1"/>
    </xf>
    <xf numFmtId="0" fontId="8" fillId="0" borderId="18" xfId="78" applyBorder="1" applyAlignment="1">
      <alignment horizontal="center" vertical="center" wrapText="1"/>
    </xf>
    <xf numFmtId="0" fontId="8" fillId="0" borderId="0" xfId="78" applyAlignment="1">
      <alignment vertical="center"/>
    </xf>
    <xf numFmtId="0" fontId="46" fillId="0" borderId="0" xfId="78" applyFont="1"/>
    <xf numFmtId="0" fontId="47" fillId="0" borderId="0" xfId="78" applyFont="1" applyAlignment="1">
      <alignment horizontal="left"/>
    </xf>
    <xf numFmtId="0" fontId="48" fillId="0" borderId="0" xfId="78" applyFont="1" applyAlignment="1">
      <alignment horizontal="right"/>
    </xf>
    <xf numFmtId="0" fontId="48" fillId="0" borderId="0" xfId="78" applyFont="1"/>
    <xf numFmtId="49" fontId="44" fillId="0" borderId="0" xfId="78" applyNumberFormat="1" applyFont="1"/>
    <xf numFmtId="0" fontId="8" fillId="0" borderId="0" xfId="78" applyAlignment="1">
      <alignment horizontal="center" vertical="center" wrapText="1"/>
    </xf>
    <xf numFmtId="166" fontId="45" fillId="0" borderId="36" xfId="78" applyNumberFormat="1" applyFont="1" applyBorder="1" applyAlignment="1">
      <alignment horizontal="center" vertical="center"/>
    </xf>
    <xf numFmtId="0" fontId="45" fillId="0" borderId="19" xfId="78" applyFont="1" applyBorder="1" applyAlignment="1">
      <alignment horizontal="center" vertical="center"/>
    </xf>
    <xf numFmtId="168" fontId="45" fillId="0" borderId="36" xfId="78" applyNumberFormat="1" applyFont="1" applyBorder="1" applyAlignment="1">
      <alignment horizontal="center" vertical="center"/>
    </xf>
    <xf numFmtId="168" fontId="45" fillId="0" borderId="15" xfId="78" applyNumberFormat="1" applyFont="1" applyBorder="1" applyAlignment="1">
      <alignment vertical="center"/>
    </xf>
    <xf numFmtId="0" fontId="50" fillId="0" borderId="0" xfId="0" applyFont="1"/>
    <xf numFmtId="0" fontId="53" fillId="0" borderId="0" xfId="82" applyFont="1"/>
    <xf numFmtId="0" fontId="54" fillId="0" borderId="0" xfId="0" applyFont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7" fillId="0" borderId="40" xfId="0" applyFont="1" applyBorder="1" applyAlignment="1">
      <alignment horizontal="center" vertical="center" textRotation="90" wrapText="1"/>
    </xf>
    <xf numFmtId="0" fontId="56" fillId="0" borderId="0" xfId="0" applyFont="1" applyAlignment="1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60" fillId="7" borderId="0" xfId="0" applyFont="1" applyFill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40" xfId="0" applyFont="1" applyBorder="1" applyAlignment="1">
      <alignment horizontal="center" vertical="center"/>
    </xf>
    <xf numFmtId="0" fontId="64" fillId="0" borderId="40" xfId="0" applyFont="1" applyBorder="1" applyAlignment="1">
      <alignment horizontal="center" vertical="center" textRotation="90" wrapText="1"/>
    </xf>
    <xf numFmtId="0" fontId="63" fillId="0" borderId="0" xfId="0" applyFont="1" applyAlignment="1">
      <alignment horizontal="center" vertical="center"/>
    </xf>
    <xf numFmtId="0" fontId="65" fillId="7" borderId="0" xfId="0" applyFont="1" applyFill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82" applyFont="1" applyAlignment="1">
      <alignment horizontal="center" wrapText="1"/>
    </xf>
    <xf numFmtId="0" fontId="68" fillId="0" borderId="14" xfId="82" applyFont="1" applyBorder="1" applyAlignment="1">
      <alignment vertical="center" wrapText="1"/>
    </xf>
    <xf numFmtId="0" fontId="68" fillId="0" borderId="0" xfId="82" applyFont="1" applyAlignment="1">
      <alignment vertical="center" wrapText="1"/>
    </xf>
    <xf numFmtId="0" fontId="70" fillId="0" borderId="0" xfId="82" applyFont="1"/>
    <xf numFmtId="0" fontId="71" fillId="0" borderId="40" xfId="0" applyFont="1" applyBorder="1" applyAlignment="1">
      <alignment horizontal="center" vertical="center" wrapText="1"/>
    </xf>
    <xf numFmtId="0" fontId="7" fillId="0" borderId="22" xfId="82" applyBorder="1" applyAlignment="1">
      <alignment vertical="center"/>
    </xf>
    <xf numFmtId="0" fontId="7" fillId="0" borderId="23" xfId="82" applyBorder="1" applyAlignment="1">
      <alignment vertical="center"/>
    </xf>
    <xf numFmtId="0" fontId="7" fillId="0" borderId="24" xfId="82" applyBorder="1" applyAlignment="1">
      <alignment vertical="center"/>
    </xf>
    <xf numFmtId="0" fontId="7" fillId="0" borderId="25" xfId="82" applyBorder="1" applyAlignment="1">
      <alignment vertical="center"/>
    </xf>
    <xf numFmtId="0" fontId="7" fillId="0" borderId="26" xfId="82" applyBorder="1" applyAlignment="1">
      <alignment vertical="center"/>
    </xf>
    <xf numFmtId="0" fontId="72" fillId="0" borderId="17" xfId="82" applyFont="1" applyBorder="1" applyAlignment="1">
      <alignment horizontal="center" vertical="center"/>
    </xf>
    <xf numFmtId="0" fontId="74" fillId="0" borderId="0" xfId="82" applyFont="1" applyAlignment="1">
      <alignment vertical="center" wrapText="1"/>
    </xf>
    <xf numFmtId="0" fontId="74" fillId="0" borderId="0" xfId="82" applyFont="1" applyAlignment="1">
      <alignment vertical="center"/>
    </xf>
    <xf numFmtId="0" fontId="21" fillId="0" borderId="0" xfId="82" applyFont="1" applyAlignment="1">
      <alignment vertical="center" wrapText="1"/>
    </xf>
    <xf numFmtId="0" fontId="21" fillId="0" borderId="0" xfId="82" applyFont="1" applyAlignment="1">
      <alignment vertical="center"/>
    </xf>
    <xf numFmtId="0" fontId="75" fillId="0" borderId="0" xfId="82" applyFont="1" applyAlignment="1">
      <alignment horizontal="center" vertical="center" wrapText="1"/>
    </xf>
    <xf numFmtId="0" fontId="75" fillId="0" borderId="28" xfId="82" applyFont="1" applyBorder="1" applyAlignment="1">
      <alignment horizontal="center" vertical="center" wrapText="1"/>
    </xf>
    <xf numFmtId="0" fontId="75" fillId="0" borderId="0" xfId="82" applyFont="1" applyAlignment="1">
      <alignment horizontal="center" vertical="center"/>
    </xf>
    <xf numFmtId="0" fontId="75" fillId="0" borderId="28" xfId="82" applyFont="1" applyBorder="1" applyAlignment="1">
      <alignment horizontal="center" wrapText="1"/>
    </xf>
    <xf numFmtId="0" fontId="75" fillId="0" borderId="0" xfId="82" applyFont="1" applyAlignment="1">
      <alignment horizontal="center" wrapText="1"/>
    </xf>
    <xf numFmtId="0" fontId="76" fillId="0" borderId="28" xfId="82" applyFont="1" applyBorder="1" applyAlignment="1">
      <alignment horizontal="center" wrapText="1"/>
    </xf>
    <xf numFmtId="0" fontId="76" fillId="0" borderId="0" xfId="82" applyFont="1" applyAlignment="1">
      <alignment horizontal="center" wrapText="1"/>
    </xf>
    <xf numFmtId="0" fontId="78" fillId="0" borderId="0" xfId="82" applyFont="1" applyAlignment="1">
      <alignment horizontal="center" vertical="center" wrapText="1"/>
    </xf>
    <xf numFmtId="0" fontId="7" fillId="0" borderId="44" xfId="82" applyBorder="1" applyAlignment="1">
      <alignment vertical="center"/>
    </xf>
    <xf numFmtId="0" fontId="10" fillId="0" borderId="45" xfId="82" applyFont="1" applyBorder="1" applyAlignment="1">
      <alignment vertical="center"/>
    </xf>
    <xf numFmtId="0" fontId="7" fillId="0" borderId="46" xfId="82" applyBorder="1" applyAlignment="1">
      <alignment vertical="center"/>
    </xf>
    <xf numFmtId="0" fontId="7" fillId="0" borderId="47" xfId="82" applyBorder="1" applyAlignment="1">
      <alignment vertical="center"/>
    </xf>
    <xf numFmtId="0" fontId="7" fillId="0" borderId="48" xfId="82" applyBorder="1" applyAlignment="1">
      <alignment vertical="center"/>
    </xf>
    <xf numFmtId="0" fontId="35" fillId="0" borderId="16" xfId="82" applyFont="1" applyBorder="1" applyAlignment="1">
      <alignment vertical="center"/>
    </xf>
    <xf numFmtId="0" fontId="35" fillId="0" borderId="18" xfId="82" applyFont="1" applyBorder="1" applyAlignment="1">
      <alignment vertical="center"/>
    </xf>
    <xf numFmtId="0" fontId="7" fillId="0" borderId="45" xfId="82" applyBorder="1" applyAlignment="1">
      <alignment vertical="center"/>
    </xf>
    <xf numFmtId="0" fontId="81" fillId="0" borderId="16" xfId="82" applyFont="1" applyBorder="1" applyAlignment="1">
      <alignment vertical="center" wrapText="1"/>
    </xf>
    <xf numFmtId="0" fontId="82" fillId="0" borderId="16" xfId="82" applyFont="1" applyBorder="1" applyAlignment="1">
      <alignment vertical="center"/>
    </xf>
    <xf numFmtId="0" fontId="82" fillId="0" borderId="18" xfId="82" applyFont="1" applyBorder="1" applyAlignment="1">
      <alignment vertical="center"/>
    </xf>
    <xf numFmtId="0" fontId="81" fillId="0" borderId="17" xfId="82" applyFont="1" applyBorder="1" applyAlignment="1">
      <alignment vertical="center" wrapText="1"/>
    </xf>
    <xf numFmtId="0" fontId="81" fillId="0" borderId="17" xfId="82" applyFont="1" applyBorder="1" applyAlignment="1">
      <alignment vertical="center"/>
    </xf>
    <xf numFmtId="0" fontId="81" fillId="0" borderId="16" xfId="82" applyFont="1" applyBorder="1" applyAlignment="1">
      <alignment vertical="center"/>
    </xf>
    <xf numFmtId="0" fontId="81" fillId="0" borderId="17" xfId="82" applyFont="1" applyBorder="1" applyAlignment="1">
      <alignment horizontal="center" vertical="center" wrapText="1"/>
    </xf>
    <xf numFmtId="0" fontId="83" fillId="0" borderId="0" xfId="82" applyFont="1" applyAlignment="1">
      <alignment vertical="center"/>
    </xf>
    <xf numFmtId="0" fontId="21" fillId="2" borderId="16" xfId="82" applyFont="1" applyFill="1" applyBorder="1" applyAlignment="1">
      <alignment horizontal="center" vertical="center" wrapText="1"/>
    </xf>
    <xf numFmtId="0" fontId="79" fillId="0" borderId="16" xfId="82" applyFont="1" applyBorder="1" applyAlignment="1">
      <alignment horizontal="center" vertical="center" wrapText="1"/>
    </xf>
    <xf numFmtId="0" fontId="79" fillId="0" borderId="18" xfId="82" applyFont="1" applyBorder="1" applyAlignment="1">
      <alignment horizontal="center" vertical="center" wrapText="1"/>
    </xf>
    <xf numFmtId="0" fontId="21" fillId="2" borderId="17" xfId="82" applyFont="1" applyFill="1" applyBorder="1" applyAlignment="1">
      <alignment horizontal="center" vertical="center" wrapText="1"/>
    </xf>
    <xf numFmtId="0" fontId="21" fillId="2" borderId="17" xfId="82" quotePrefix="1" applyFont="1" applyFill="1" applyBorder="1" applyAlignment="1">
      <alignment horizontal="center" vertical="center" wrapText="1"/>
    </xf>
    <xf numFmtId="0" fontId="85" fillId="2" borderId="17" xfId="82" applyFont="1" applyFill="1" applyBorder="1" applyAlignment="1">
      <alignment horizontal="center" vertical="center" wrapText="1"/>
    </xf>
    <xf numFmtId="0" fontId="79" fillId="0" borderId="37" xfId="82" applyFont="1" applyBorder="1" applyAlignment="1">
      <alignment horizontal="center" vertical="center" wrapText="1"/>
    </xf>
    <xf numFmtId="0" fontId="83" fillId="0" borderId="37" xfId="82" applyFont="1" applyBorder="1" applyAlignment="1">
      <alignment horizontal="center" vertical="center" wrapText="1"/>
    </xf>
    <xf numFmtId="0" fontId="21" fillId="2" borderId="39" xfId="82" applyFont="1" applyFill="1" applyBorder="1" applyAlignment="1">
      <alignment horizontal="center" vertical="center" wrapText="1"/>
    </xf>
    <xf numFmtId="0" fontId="7" fillId="0" borderId="0" xfId="82" applyAlignment="1">
      <alignment horizontal="left" vertical="center"/>
    </xf>
    <xf numFmtId="0" fontId="50" fillId="0" borderId="19" xfId="82" applyFont="1" applyBorder="1" applyAlignment="1">
      <alignment horizontal="center" vertical="center"/>
    </xf>
    <xf numFmtId="0" fontId="87" fillId="5" borderId="0" xfId="0" applyFont="1" applyFill="1"/>
    <xf numFmtId="0" fontId="88" fillId="0" borderId="0" xfId="0" applyFont="1"/>
    <xf numFmtId="0" fontId="89" fillId="0" borderId="0" xfId="0" applyFont="1"/>
    <xf numFmtId="0" fontId="87" fillId="4" borderId="0" xfId="0" applyFont="1" applyFill="1"/>
    <xf numFmtId="0" fontId="87" fillId="6" borderId="0" xfId="0" applyFont="1" applyFill="1"/>
    <xf numFmtId="0" fontId="88" fillId="6" borderId="0" xfId="0" applyFont="1" applyFill="1"/>
    <xf numFmtId="0" fontId="87" fillId="8" borderId="0" xfId="0" applyFont="1" applyFill="1"/>
    <xf numFmtId="0" fontId="90" fillId="8" borderId="0" xfId="0" applyFont="1" applyFill="1"/>
    <xf numFmtId="0" fontId="91" fillId="0" borderId="0" xfId="0" applyFont="1"/>
    <xf numFmtId="0" fontId="92" fillId="0" borderId="0" xfId="82" applyFont="1" applyAlignment="1">
      <alignment vertical="center"/>
    </xf>
    <xf numFmtId="0" fontId="80" fillId="0" borderId="22" xfId="82" applyFont="1" applyBorder="1" applyAlignment="1">
      <alignment horizontal="right" vertical="center"/>
    </xf>
    <xf numFmtId="165" fontId="80" fillId="0" borderId="0" xfId="82" applyNumberFormat="1" applyFont="1" applyAlignment="1">
      <alignment horizontal="right" vertical="center"/>
    </xf>
    <xf numFmtId="166" fontId="80" fillId="0" borderId="0" xfId="82" applyNumberFormat="1" applyFont="1" applyAlignment="1">
      <alignment horizontal="center" vertical="center"/>
    </xf>
    <xf numFmtId="164" fontId="80" fillId="0" borderId="0" xfId="82" applyNumberFormat="1" applyFont="1" applyAlignment="1">
      <alignment horizontal="right" vertical="center"/>
    </xf>
    <xf numFmtId="0" fontId="92" fillId="0" borderId="23" xfId="82" applyFont="1" applyBorder="1" applyAlignment="1">
      <alignment vertical="center"/>
    </xf>
    <xf numFmtId="0" fontId="59" fillId="0" borderId="40" xfId="0" applyFont="1" applyBorder="1" applyAlignment="1">
      <alignment horizontal="center" vertical="center" wrapText="1"/>
    </xf>
    <xf numFmtId="0" fontId="93" fillId="0" borderId="40" xfId="0" applyFont="1" applyBorder="1" applyAlignment="1">
      <alignment horizontal="center" vertical="center" wrapText="1"/>
    </xf>
    <xf numFmtId="0" fontId="63" fillId="0" borderId="40" xfId="0" applyFont="1" applyBorder="1" applyAlignment="1">
      <alignment horizontal="center" vertical="center" wrapText="1"/>
    </xf>
    <xf numFmtId="164" fontId="55" fillId="7" borderId="36" xfId="0" applyNumberFormat="1" applyFont="1" applyFill="1" applyBorder="1" applyAlignment="1">
      <alignment horizontal="center" vertical="center"/>
    </xf>
    <xf numFmtId="164" fontId="65" fillId="7" borderId="36" xfId="0" applyNumberFormat="1" applyFont="1" applyFill="1" applyBorder="1" applyAlignment="1">
      <alignment horizontal="center" vertical="center"/>
    </xf>
    <xf numFmtId="164" fontId="60" fillId="7" borderId="36" xfId="0" applyNumberFormat="1" applyFont="1" applyFill="1" applyBorder="1" applyAlignment="1">
      <alignment horizontal="center" vertical="center"/>
    </xf>
    <xf numFmtId="0" fontId="21" fillId="0" borderId="16" xfId="82" applyFont="1" applyBorder="1" applyAlignment="1">
      <alignment horizontal="center" vertical="center"/>
    </xf>
    <xf numFmtId="0" fontId="94" fillId="0" borderId="0" xfId="0" applyFont="1"/>
    <xf numFmtId="0" fontId="96" fillId="2" borderId="16" xfId="82" applyFont="1" applyFill="1" applyBorder="1" applyAlignment="1">
      <alignment horizontal="center" vertical="center" wrapText="1"/>
    </xf>
    <xf numFmtId="0" fontId="96" fillId="0" borderId="16" xfId="82" applyFont="1" applyBorder="1" applyAlignment="1">
      <alignment horizontal="center" vertical="center" wrapText="1"/>
    </xf>
    <xf numFmtId="0" fontId="96" fillId="0" borderId="18" xfId="82" applyFont="1" applyBorder="1" applyAlignment="1">
      <alignment horizontal="center" vertical="center" wrapText="1"/>
    </xf>
    <xf numFmtId="0" fontId="96" fillId="2" borderId="17" xfId="82" applyFont="1" applyFill="1" applyBorder="1" applyAlignment="1">
      <alignment horizontal="center" vertical="center" wrapText="1"/>
    </xf>
    <xf numFmtId="0" fontId="97" fillId="2" borderId="17" xfId="82" applyFont="1" applyFill="1" applyBorder="1" applyAlignment="1">
      <alignment horizontal="center" vertical="center" wrapText="1"/>
    </xf>
    <xf numFmtId="0" fontId="96" fillId="0" borderId="37" xfId="82" applyFont="1" applyBorder="1" applyAlignment="1">
      <alignment horizontal="center" vertical="center" wrapText="1"/>
    </xf>
    <xf numFmtId="0" fontId="98" fillId="0" borderId="37" xfId="82" applyFont="1" applyBorder="1" applyAlignment="1">
      <alignment horizontal="center" vertical="center" wrapText="1"/>
    </xf>
    <xf numFmtId="0" fontId="99" fillId="0" borderId="40" xfId="0" applyFont="1" applyBorder="1" applyAlignment="1">
      <alignment horizontal="center" vertical="center" wrapText="1"/>
    </xf>
    <xf numFmtId="0" fontId="100" fillId="0" borderId="40" xfId="0" applyFont="1" applyBorder="1" applyAlignment="1">
      <alignment horizontal="center" vertical="center" wrapText="1"/>
    </xf>
    <xf numFmtId="0" fontId="101" fillId="2" borderId="16" xfId="82" applyFont="1" applyFill="1" applyBorder="1" applyAlignment="1">
      <alignment horizontal="center" vertical="center" wrapText="1"/>
    </xf>
    <xf numFmtId="0" fontId="101" fillId="2" borderId="17" xfId="82" applyFont="1" applyFill="1" applyBorder="1" applyAlignment="1">
      <alignment horizontal="center" vertical="center" wrapText="1"/>
    </xf>
    <xf numFmtId="0" fontId="102" fillId="2" borderId="17" xfId="82" applyFont="1" applyFill="1" applyBorder="1" applyAlignment="1">
      <alignment horizontal="center" vertical="center" wrapText="1"/>
    </xf>
    <xf numFmtId="0" fontId="101" fillId="2" borderId="37" xfId="82" applyFont="1" applyFill="1" applyBorder="1" applyAlignment="1">
      <alignment horizontal="center" vertical="center" wrapText="1"/>
    </xf>
    <xf numFmtId="0" fontId="101" fillId="2" borderId="39" xfId="82" applyFont="1" applyFill="1" applyBorder="1" applyAlignment="1">
      <alignment horizontal="center" vertical="center" wrapText="1"/>
    </xf>
    <xf numFmtId="0" fontId="103" fillId="0" borderId="16" xfId="82" applyFont="1" applyBorder="1" applyAlignment="1">
      <alignment horizontal="center" vertical="center" wrapText="1"/>
    </xf>
    <xf numFmtId="0" fontId="103" fillId="0" borderId="18" xfId="82" applyFont="1" applyBorder="1" applyAlignment="1">
      <alignment horizontal="center" vertical="center" wrapText="1"/>
    </xf>
    <xf numFmtId="0" fontId="103" fillId="0" borderId="37" xfId="82" applyFont="1" applyBorder="1" applyAlignment="1">
      <alignment horizontal="center" vertical="center" wrapText="1"/>
    </xf>
    <xf numFmtId="0" fontId="104" fillId="0" borderId="37" xfId="82" applyFont="1" applyBorder="1" applyAlignment="1">
      <alignment horizontal="center" vertical="center" wrapText="1"/>
    </xf>
    <xf numFmtId="0" fontId="103" fillId="0" borderId="38" xfId="82" applyFont="1" applyBorder="1" applyAlignment="1">
      <alignment horizontal="center" vertical="center" wrapText="1"/>
    </xf>
    <xf numFmtId="0" fontId="105" fillId="0" borderId="0" xfId="82" applyFont="1" applyAlignment="1">
      <alignment vertical="center"/>
    </xf>
    <xf numFmtId="0" fontId="105" fillId="0" borderId="0" xfId="82" applyFont="1"/>
    <xf numFmtId="0" fontId="107" fillId="0" borderId="17" xfId="82" applyFont="1" applyBorder="1" applyAlignment="1">
      <alignment vertical="center"/>
    </xf>
    <xf numFmtId="0" fontId="108" fillId="0" borderId="16" xfId="82" applyFont="1" applyBorder="1" applyAlignment="1">
      <alignment vertical="center" wrapText="1"/>
    </xf>
    <xf numFmtId="0" fontId="109" fillId="0" borderId="16" xfId="82" applyFont="1" applyBorder="1" applyAlignment="1">
      <alignment vertical="center"/>
    </xf>
    <xf numFmtId="0" fontId="109" fillId="0" borderId="18" xfId="82" applyFont="1" applyBorder="1" applyAlignment="1">
      <alignment vertical="center"/>
    </xf>
    <xf numFmtId="0" fontId="108" fillId="0" borderId="17" xfId="82" applyFont="1" applyBorder="1" applyAlignment="1">
      <alignment vertical="center" wrapText="1"/>
    </xf>
    <xf numFmtId="0" fontId="108" fillId="0" borderId="17" xfId="82" applyFont="1" applyBorder="1" applyAlignment="1">
      <alignment vertical="center"/>
    </xf>
    <xf numFmtId="0" fontId="108" fillId="0" borderId="16" xfId="82" applyFont="1" applyBorder="1" applyAlignment="1">
      <alignment vertical="center"/>
    </xf>
    <xf numFmtId="0" fontId="107" fillId="0" borderId="16" xfId="82" applyFont="1" applyBorder="1" applyAlignment="1">
      <alignment vertical="center"/>
    </xf>
    <xf numFmtId="0" fontId="107" fillId="0" borderId="18" xfId="82" applyFont="1" applyBorder="1" applyAlignment="1">
      <alignment vertical="center"/>
    </xf>
    <xf numFmtId="0" fontId="105" fillId="0" borderId="0" xfId="82" applyFont="1" applyAlignment="1">
      <alignment horizontal="left" vertical="center"/>
    </xf>
    <xf numFmtId="0" fontId="105" fillId="0" borderId="17" xfId="82" applyFont="1" applyBorder="1" applyAlignment="1">
      <alignment vertical="center"/>
    </xf>
    <xf numFmtId="0" fontId="110" fillId="0" borderId="0" xfId="82" applyFont="1" applyAlignment="1">
      <alignment horizontal="center" vertical="center" wrapText="1"/>
    </xf>
    <xf numFmtId="0" fontId="110" fillId="0" borderId="0" xfId="82" applyFont="1" applyAlignment="1">
      <alignment horizontal="center" wrapText="1"/>
    </xf>
    <xf numFmtId="0" fontId="84" fillId="0" borderId="28" xfId="82" applyFont="1" applyBorder="1" applyAlignment="1">
      <alignment horizontal="center" vertical="center" wrapText="1"/>
    </xf>
    <xf numFmtId="0" fontId="84" fillId="0" borderId="28" xfId="82" applyFont="1" applyBorder="1" applyAlignment="1">
      <alignment horizontal="center" wrapText="1"/>
    </xf>
    <xf numFmtId="0" fontId="84" fillId="0" borderId="0" xfId="82" applyFont="1" applyAlignment="1">
      <alignment horizontal="center" vertical="center" wrapText="1"/>
    </xf>
    <xf numFmtId="0" fontId="84" fillId="0" borderId="28" xfId="82" applyFont="1" applyBorder="1" applyAlignment="1">
      <alignment horizontal="center" vertical="top" wrapText="1"/>
    </xf>
    <xf numFmtId="0" fontId="84" fillId="0" borderId="0" xfId="82" applyFont="1" applyAlignment="1">
      <alignment horizontal="center" wrapText="1"/>
    </xf>
    <xf numFmtId="0" fontId="84" fillId="0" borderId="0" xfId="82" applyFont="1" applyAlignment="1">
      <alignment horizontal="center" vertical="top" wrapText="1"/>
    </xf>
    <xf numFmtId="0" fontId="111" fillId="2" borderId="16" xfId="82" applyFont="1" applyFill="1" applyBorder="1" applyAlignment="1">
      <alignment horizontal="center" vertical="center" wrapText="1"/>
    </xf>
    <xf numFmtId="0" fontId="111" fillId="0" borderId="16" xfId="82" applyFont="1" applyBorder="1" applyAlignment="1">
      <alignment horizontal="center" vertical="center" wrapText="1"/>
    </xf>
    <xf numFmtId="0" fontId="111" fillId="0" borderId="18" xfId="82" applyFont="1" applyBorder="1" applyAlignment="1">
      <alignment horizontal="center" vertical="center" wrapText="1"/>
    </xf>
    <xf numFmtId="0" fontId="106" fillId="0" borderId="16" xfId="82" applyFont="1" applyBorder="1" applyAlignment="1">
      <alignment horizontal="center" vertical="center" wrapText="1"/>
    </xf>
    <xf numFmtId="0" fontId="111" fillId="2" borderId="17" xfId="82" applyFont="1" applyFill="1" applyBorder="1" applyAlignment="1">
      <alignment horizontal="center" vertical="center" wrapText="1"/>
    </xf>
    <xf numFmtId="0" fontId="112" fillId="2" borderId="17" xfId="82" applyFont="1" applyFill="1" applyBorder="1" applyAlignment="1">
      <alignment horizontal="center" vertical="center" wrapText="1"/>
    </xf>
    <xf numFmtId="0" fontId="111" fillId="0" borderId="37" xfId="82" applyFont="1" applyBorder="1" applyAlignment="1">
      <alignment horizontal="center" vertical="center" wrapText="1"/>
    </xf>
    <xf numFmtId="0" fontId="113" fillId="0" borderId="16" xfId="82" applyFont="1" applyBorder="1" applyAlignment="1">
      <alignment horizontal="center" vertical="center" wrapText="1"/>
    </xf>
    <xf numFmtId="0" fontId="106" fillId="2" borderId="16" xfId="82" applyFont="1" applyFill="1" applyBorder="1" applyAlignment="1">
      <alignment horizontal="center" vertical="center" wrapText="1"/>
    </xf>
    <xf numFmtId="0" fontId="111" fillId="2" borderId="16" xfId="82" quotePrefix="1" applyFont="1" applyFill="1" applyBorder="1" applyAlignment="1">
      <alignment horizontal="center" vertical="center" wrapText="1"/>
    </xf>
    <xf numFmtId="0" fontId="111" fillId="2" borderId="17" xfId="82" quotePrefix="1" applyFont="1" applyFill="1" applyBorder="1" applyAlignment="1">
      <alignment horizontal="center" vertical="center" wrapText="1"/>
    </xf>
    <xf numFmtId="0" fontId="111" fillId="0" borderId="16" xfId="82" quotePrefix="1" applyFont="1" applyBorder="1" applyAlignment="1">
      <alignment horizontal="center" vertical="center" wrapText="1"/>
    </xf>
    <xf numFmtId="0" fontId="111" fillId="2" borderId="28" xfId="82" applyFont="1" applyFill="1" applyBorder="1" applyAlignment="1">
      <alignment horizontal="center" vertical="center" wrapText="1"/>
    </xf>
    <xf numFmtId="0" fontId="111" fillId="2" borderId="28" xfId="82" quotePrefix="1" applyFont="1" applyFill="1" applyBorder="1" applyAlignment="1">
      <alignment horizontal="center" vertical="center" wrapText="1"/>
    </xf>
    <xf numFmtId="0" fontId="111" fillId="0" borderId="28" xfId="82" applyFont="1" applyBorder="1" applyAlignment="1">
      <alignment horizontal="center" vertical="center" wrapText="1"/>
    </xf>
    <xf numFmtId="0" fontId="111" fillId="2" borderId="27" xfId="82" applyFont="1" applyFill="1" applyBorder="1" applyAlignment="1">
      <alignment horizontal="center" vertical="center" wrapText="1"/>
    </xf>
    <xf numFmtId="0" fontId="111" fillId="2" borderId="39" xfId="82" quotePrefix="1" applyFont="1" applyFill="1" applyBorder="1" applyAlignment="1">
      <alignment horizontal="center" vertical="center" wrapText="1"/>
    </xf>
    <xf numFmtId="0" fontId="111" fillId="2" borderId="39" xfId="82" applyFont="1" applyFill="1" applyBorder="1" applyAlignment="1">
      <alignment horizontal="center" vertical="center" wrapText="1"/>
    </xf>
    <xf numFmtId="0" fontId="111" fillId="0" borderId="29" xfId="82" applyFont="1" applyBorder="1" applyAlignment="1">
      <alignment horizontal="center" vertical="center" wrapText="1"/>
    </xf>
    <xf numFmtId="0" fontId="111" fillId="0" borderId="38" xfId="82" applyFont="1" applyBorder="1" applyAlignment="1">
      <alignment horizontal="center" vertical="center" wrapText="1"/>
    </xf>
    <xf numFmtId="0" fontId="21" fillId="12" borderId="16" xfId="82" applyFont="1" applyFill="1" applyBorder="1" applyAlignment="1">
      <alignment horizontal="center" vertical="center" wrapText="1"/>
    </xf>
    <xf numFmtId="0" fontId="21" fillId="9" borderId="18" xfId="82" applyFont="1" applyFill="1" applyBorder="1" applyAlignment="1">
      <alignment horizontal="center" vertical="center"/>
    </xf>
    <xf numFmtId="0" fontId="21" fillId="12" borderId="18" xfId="82" applyFont="1" applyFill="1" applyBorder="1" applyAlignment="1">
      <alignment horizontal="center" vertical="center"/>
    </xf>
    <xf numFmtId="0" fontId="21" fillId="12" borderId="17" xfId="82" applyFont="1" applyFill="1" applyBorder="1" applyAlignment="1">
      <alignment horizontal="center" vertical="center"/>
    </xf>
    <xf numFmtId="0" fontId="73" fillId="12" borderId="17" xfId="82" applyFont="1" applyFill="1" applyBorder="1" applyAlignment="1">
      <alignment horizontal="center" vertical="center" wrapText="1"/>
    </xf>
    <xf numFmtId="0" fontId="21" fillId="12" borderId="17" xfId="82" applyFont="1" applyFill="1" applyBorder="1" applyAlignment="1">
      <alignment horizontal="center" vertical="center" wrapText="1"/>
    </xf>
    <xf numFmtId="0" fontId="21" fillId="12" borderId="17" xfId="82" quotePrefix="1" applyFont="1" applyFill="1" applyBorder="1" applyAlignment="1">
      <alignment horizontal="center" vertical="center" wrapText="1"/>
    </xf>
    <xf numFmtId="0" fontId="21" fillId="12" borderId="18" xfId="82" applyFont="1" applyFill="1" applyBorder="1" applyAlignment="1">
      <alignment horizontal="center" vertical="center" wrapText="1"/>
    </xf>
    <xf numFmtId="0" fontId="73" fillId="12" borderId="18" xfId="82" applyFont="1" applyFill="1" applyBorder="1" applyAlignment="1">
      <alignment horizontal="center" vertical="center" wrapText="1"/>
    </xf>
    <xf numFmtId="0" fontId="21" fillId="5" borderId="17" xfId="82" applyFont="1" applyFill="1" applyBorder="1" applyAlignment="1">
      <alignment horizontal="center" vertical="center"/>
    </xf>
    <xf numFmtId="0" fontId="21" fillId="5" borderId="16" xfId="82" applyFont="1" applyFill="1" applyBorder="1" applyAlignment="1">
      <alignment horizontal="center" vertical="center"/>
    </xf>
    <xf numFmtId="0" fontId="21" fillId="0" borderId="18" xfId="82" applyFont="1" applyBorder="1" applyAlignment="1">
      <alignment horizontal="center" vertical="center"/>
    </xf>
    <xf numFmtId="0" fontId="95" fillId="0" borderId="27" xfId="82" applyFont="1" applyBorder="1" applyAlignment="1">
      <alignment horizontal="center" vertical="center" wrapText="1"/>
    </xf>
    <xf numFmtId="0" fontId="114" fillId="0" borderId="27" xfId="82" applyFont="1" applyBorder="1" applyAlignment="1">
      <alignment horizontal="center" vertical="center" wrapText="1"/>
    </xf>
    <xf numFmtId="0" fontId="21" fillId="12" borderId="28" xfId="82" applyFont="1" applyFill="1" applyBorder="1" applyAlignment="1">
      <alignment horizontal="center" vertical="center" wrapText="1"/>
    </xf>
    <xf numFmtId="0" fontId="21" fillId="9" borderId="18" xfId="82" applyFont="1" applyFill="1" applyBorder="1" applyAlignment="1">
      <alignment horizontal="center" vertical="center" wrapText="1"/>
    </xf>
    <xf numFmtId="0" fontId="21" fillId="11" borderId="16" xfId="82" applyFont="1" applyFill="1" applyBorder="1" applyAlignment="1">
      <alignment horizontal="center" vertical="center" wrapText="1"/>
    </xf>
    <xf numFmtId="0" fontId="21" fillId="0" borderId="17" xfId="82" applyFont="1" applyBorder="1" applyAlignment="1">
      <alignment horizontal="center" vertical="center"/>
    </xf>
    <xf numFmtId="0" fontId="21" fillId="0" borderId="17" xfId="82" quotePrefix="1" applyFont="1" applyBorder="1" applyAlignment="1">
      <alignment horizontal="center" vertical="center" wrapText="1"/>
    </xf>
    <xf numFmtId="0" fontId="21" fillId="0" borderId="17" xfId="82" applyFont="1" applyBorder="1" applyAlignment="1">
      <alignment horizontal="center" vertical="center" wrapText="1"/>
    </xf>
    <xf numFmtId="0" fontId="21" fillId="0" borderId="18" xfId="82" applyFont="1" applyBorder="1" applyAlignment="1">
      <alignment horizontal="center" vertical="center" wrapText="1"/>
    </xf>
    <xf numFmtId="0" fontId="21" fillId="0" borderId="16" xfId="82" applyFont="1" applyBorder="1" applyAlignment="1">
      <alignment horizontal="center" vertical="center" wrapText="1"/>
    </xf>
    <xf numFmtId="0" fontId="107" fillId="0" borderId="0" xfId="82" applyFont="1" applyAlignment="1">
      <alignment vertical="center"/>
    </xf>
    <xf numFmtId="0" fontId="106" fillId="0" borderId="0" xfId="82" applyFont="1" applyAlignment="1">
      <alignment horizontal="center" vertical="center" wrapText="1"/>
    </xf>
    <xf numFmtId="0" fontId="111" fillId="0" borderId="0" xfId="82" applyFont="1" applyAlignment="1">
      <alignment horizontal="center" vertical="center" wrapText="1"/>
    </xf>
    <xf numFmtId="0" fontId="103" fillId="0" borderId="0" xfId="82" applyFont="1" applyAlignment="1">
      <alignment horizontal="center" vertical="center" wrapText="1"/>
    </xf>
    <xf numFmtId="0" fontId="107" fillId="0" borderId="40" xfId="82" applyFont="1" applyBorder="1" applyAlignment="1">
      <alignment vertical="center"/>
    </xf>
    <xf numFmtId="0" fontId="106" fillId="0" borderId="40" xfId="82" applyFont="1" applyBorder="1" applyAlignment="1">
      <alignment horizontal="center" vertical="center" wrapText="1"/>
    </xf>
    <xf numFmtId="0" fontId="59" fillId="0" borderId="36" xfId="0" applyFont="1" applyBorder="1" applyAlignment="1">
      <alignment horizontal="center" vertical="center"/>
    </xf>
    <xf numFmtId="0" fontId="63" fillId="0" borderId="36" xfId="0" applyFont="1" applyBorder="1" applyAlignment="1">
      <alignment horizontal="center" vertical="center"/>
    </xf>
    <xf numFmtId="164" fontId="96" fillId="0" borderId="48" xfId="82" applyNumberFormat="1" applyFont="1" applyBorder="1" applyAlignment="1">
      <alignment horizontal="right" vertical="center"/>
    </xf>
    <xf numFmtId="0" fontId="116" fillId="0" borderId="0" xfId="82" applyFont="1" applyAlignment="1">
      <alignment vertical="center"/>
    </xf>
    <xf numFmtId="0" fontId="117" fillId="0" borderId="44" xfId="82" applyFont="1" applyBorder="1" applyAlignment="1">
      <alignment horizontal="right" vertical="center"/>
    </xf>
    <xf numFmtId="0" fontId="117" fillId="0" borderId="0" xfId="82" applyFont="1" applyAlignment="1">
      <alignment horizontal="right" vertical="center"/>
    </xf>
    <xf numFmtId="165" fontId="117" fillId="0" borderId="0" xfId="82" applyNumberFormat="1" applyFont="1" applyAlignment="1">
      <alignment horizontal="right" vertical="center"/>
    </xf>
    <xf numFmtId="166" fontId="117" fillId="0" borderId="0" xfId="82" applyNumberFormat="1" applyFont="1" applyAlignment="1">
      <alignment horizontal="center" vertical="center"/>
    </xf>
    <xf numFmtId="164" fontId="117" fillId="0" borderId="45" xfId="82" applyNumberFormat="1" applyFont="1" applyBorder="1" applyAlignment="1">
      <alignment horizontal="right" vertical="center"/>
    </xf>
    <xf numFmtId="0" fontId="118" fillId="0" borderId="0" xfId="82" applyFont="1" applyAlignment="1">
      <alignment horizontal="center" vertical="center" wrapText="1"/>
    </xf>
    <xf numFmtId="0" fontId="116" fillId="0" borderId="45" xfId="82" applyFont="1" applyBorder="1" applyAlignment="1">
      <alignment vertical="center"/>
    </xf>
    <xf numFmtId="164" fontId="117" fillId="0" borderId="0" xfId="82" applyNumberFormat="1" applyFont="1" applyAlignment="1">
      <alignment horizontal="right" vertical="center"/>
    </xf>
    <xf numFmtId="0" fontId="119" fillId="2" borderId="16" xfId="82" applyFont="1" applyFill="1" applyBorder="1" applyAlignment="1">
      <alignment horizontal="center" vertical="center" wrapText="1"/>
    </xf>
    <xf numFmtId="0" fontId="120" fillId="2" borderId="16" xfId="82" applyFont="1" applyFill="1" applyBorder="1" applyAlignment="1">
      <alignment horizontal="center" vertical="center" wrapText="1"/>
    </xf>
    <xf numFmtId="0" fontId="120" fillId="2" borderId="16" xfId="82" quotePrefix="1" applyFont="1" applyFill="1" applyBorder="1" applyAlignment="1">
      <alignment horizontal="center" vertical="center" wrapText="1"/>
    </xf>
    <xf numFmtId="0" fontId="119" fillId="0" borderId="16" xfId="82" applyFont="1" applyBorder="1" applyAlignment="1">
      <alignment horizontal="center" vertical="center" wrapText="1"/>
    </xf>
    <xf numFmtId="0" fontId="120" fillId="0" borderId="16" xfId="82" applyFont="1" applyBorder="1" applyAlignment="1">
      <alignment horizontal="center" vertical="center" wrapText="1"/>
    </xf>
    <xf numFmtId="0" fontId="119" fillId="0" borderId="18" xfId="82" applyFont="1" applyBorder="1" applyAlignment="1" applyProtection="1">
      <alignment horizontal="center" vertical="center" wrapText="1"/>
      <protection locked="0"/>
    </xf>
    <xf numFmtId="0" fontId="120" fillId="0" borderId="18" xfId="82" applyFont="1" applyBorder="1" applyAlignment="1">
      <alignment horizontal="center" vertical="center" wrapText="1"/>
    </xf>
    <xf numFmtId="0" fontId="119" fillId="2" borderId="17" xfId="82" applyFont="1" applyFill="1" applyBorder="1" applyAlignment="1">
      <alignment horizontal="center" vertical="center" wrapText="1"/>
    </xf>
    <xf numFmtId="0" fontId="120" fillId="2" borderId="17" xfId="82" applyFont="1" applyFill="1" applyBorder="1" applyAlignment="1">
      <alignment horizontal="center" vertical="center" wrapText="1"/>
    </xf>
    <xf numFmtId="0" fontId="120" fillId="2" borderId="17" xfId="82" quotePrefix="1" applyFont="1" applyFill="1" applyBorder="1" applyAlignment="1">
      <alignment horizontal="center" vertical="center" wrapText="1"/>
    </xf>
    <xf numFmtId="0" fontId="121" fillId="2" borderId="17" xfId="82" applyFont="1" applyFill="1" applyBorder="1" applyAlignment="1">
      <alignment horizontal="center" vertical="center" wrapText="1"/>
    </xf>
    <xf numFmtId="0" fontId="120" fillId="0" borderId="16" xfId="82" quotePrefix="1" applyFont="1" applyBorder="1" applyAlignment="1">
      <alignment horizontal="center" vertical="center" wrapText="1"/>
    </xf>
    <xf numFmtId="0" fontId="119" fillId="0" borderId="18" xfId="82" applyFont="1" applyBorder="1" applyAlignment="1">
      <alignment horizontal="center" vertical="center" wrapText="1"/>
    </xf>
    <xf numFmtId="0" fontId="120" fillId="0" borderId="28" xfId="82" applyFont="1" applyBorder="1" applyAlignment="1">
      <alignment horizontal="center" vertical="center" wrapText="1"/>
    </xf>
    <xf numFmtId="0" fontId="122" fillId="0" borderId="16" xfId="82" applyFont="1" applyBorder="1" applyAlignment="1">
      <alignment horizontal="center" vertical="center" wrapText="1"/>
    </xf>
    <xf numFmtId="0" fontId="122" fillId="0" borderId="37" xfId="82" applyFont="1" applyBorder="1" applyAlignment="1">
      <alignment horizontal="center" vertical="center" wrapText="1"/>
    </xf>
    <xf numFmtId="0" fontId="120" fillId="0" borderId="37" xfId="82" applyFont="1" applyBorder="1" applyAlignment="1">
      <alignment horizontal="center" vertical="center" wrapText="1"/>
    </xf>
    <xf numFmtId="0" fontId="120" fillId="2" borderId="28" xfId="82" applyFont="1" applyFill="1" applyBorder="1" applyAlignment="1">
      <alignment horizontal="center" vertical="center" wrapText="1"/>
    </xf>
    <xf numFmtId="0" fontId="119" fillId="2" borderId="27" xfId="82" applyFont="1" applyFill="1" applyBorder="1" applyAlignment="1">
      <alignment horizontal="center" vertical="center" wrapText="1"/>
    </xf>
    <xf numFmtId="0" fontId="120" fillId="2" borderId="27" xfId="82" applyFont="1" applyFill="1" applyBorder="1" applyAlignment="1">
      <alignment horizontal="center" vertical="center" wrapText="1"/>
    </xf>
    <xf numFmtId="0" fontId="120" fillId="2" borderId="39" xfId="82" quotePrefix="1" applyFont="1" applyFill="1" applyBorder="1" applyAlignment="1">
      <alignment horizontal="center" vertical="center" wrapText="1"/>
    </xf>
    <xf numFmtId="0" fontId="120" fillId="2" borderId="39" xfId="82" applyFont="1" applyFill="1" applyBorder="1" applyAlignment="1">
      <alignment horizontal="center" vertical="center" wrapText="1"/>
    </xf>
    <xf numFmtId="0" fontId="119" fillId="0" borderId="28" xfId="82" applyFont="1" applyBorder="1" applyAlignment="1">
      <alignment horizontal="center" vertical="center" wrapText="1"/>
    </xf>
    <xf numFmtId="0" fontId="121" fillId="2" borderId="17" xfId="82" quotePrefix="1" applyFont="1" applyFill="1" applyBorder="1" applyAlignment="1">
      <alignment horizontal="center" vertical="center" wrapText="1"/>
    </xf>
    <xf numFmtId="0" fontId="119" fillId="0" borderId="40" xfId="82" applyFont="1" applyBorder="1" applyAlignment="1">
      <alignment horizontal="center" vertical="center" wrapText="1"/>
    </xf>
    <xf numFmtId="0" fontId="124" fillId="0" borderId="17" xfId="82" applyFont="1" applyBorder="1" applyAlignment="1">
      <alignment horizontal="center" vertical="center" wrapText="1"/>
    </xf>
    <xf numFmtId="0" fontId="125" fillId="0" borderId="0" xfId="82" applyFont="1" applyAlignment="1">
      <alignment vertical="center"/>
    </xf>
    <xf numFmtId="0" fontId="125" fillId="0" borderId="41" xfId="82" applyFont="1" applyBorder="1" applyAlignment="1">
      <alignment vertical="center"/>
    </xf>
    <xf numFmtId="0" fontId="125" fillId="0" borderId="42" xfId="82" applyFont="1" applyBorder="1" applyAlignment="1">
      <alignment vertical="center"/>
    </xf>
    <xf numFmtId="0" fontId="126" fillId="0" borderId="42" xfId="82" applyFont="1" applyBorder="1" applyAlignment="1" applyProtection="1">
      <alignment horizontal="center" vertical="center"/>
      <protection locked="0"/>
    </xf>
    <xf numFmtId="0" fontId="126" fillId="0" borderId="43" xfId="82" applyFont="1" applyBorder="1" applyAlignment="1" applyProtection="1">
      <alignment horizontal="center" vertical="center"/>
      <protection locked="0"/>
    </xf>
    <xf numFmtId="0" fontId="127" fillId="0" borderId="0" xfId="82" applyFont="1" applyAlignment="1">
      <alignment horizontal="center" vertical="center" wrapText="1"/>
    </xf>
    <xf numFmtId="0" fontId="125" fillId="0" borderId="43" xfId="82" applyFont="1" applyBorder="1" applyAlignment="1">
      <alignment vertical="center"/>
    </xf>
    <xf numFmtId="0" fontId="116" fillId="0" borderId="0" xfId="82" applyFont="1"/>
    <xf numFmtId="0" fontId="118" fillId="0" borderId="0" xfId="82" applyFont="1" applyAlignment="1">
      <alignment horizontal="center" wrapText="1"/>
    </xf>
    <xf numFmtId="0" fontId="129" fillId="0" borderId="0" xfId="82" applyFont="1" applyAlignment="1">
      <alignment horizontal="center" vertical="center" wrapText="1"/>
    </xf>
    <xf numFmtId="0" fontId="130" fillId="0" borderId="0" xfId="82" applyFont="1" applyAlignment="1">
      <alignment horizontal="center" wrapText="1"/>
    </xf>
    <xf numFmtId="0" fontId="128" fillId="0" borderId="0" xfId="82" applyFont="1" applyAlignment="1">
      <alignment horizontal="center" wrapText="1"/>
    </xf>
    <xf numFmtId="49" fontId="131" fillId="0" borderId="0" xfId="82" applyNumberFormat="1" applyFont="1" applyAlignment="1">
      <alignment horizontal="center" vertical="top"/>
    </xf>
    <xf numFmtId="0" fontId="116" fillId="0" borderId="0" xfId="0" applyFont="1"/>
    <xf numFmtId="0" fontId="128" fillId="0" borderId="0" xfId="82" applyFont="1"/>
    <xf numFmtId="164" fontId="65" fillId="7" borderId="36" xfId="0" applyNumberFormat="1" applyFont="1" applyFill="1" applyBorder="1" applyAlignment="1">
      <alignment horizontal="center" vertical="center"/>
    </xf>
    <xf numFmtId="0" fontId="61" fillId="0" borderId="31" xfId="0" applyFont="1" applyBorder="1" applyAlignment="1">
      <alignment horizontal="center"/>
    </xf>
    <xf numFmtId="0" fontId="21" fillId="9" borderId="17" xfId="82" applyFont="1" applyFill="1" applyBorder="1" applyAlignment="1">
      <alignment horizontal="center" vertical="center" wrapText="1"/>
    </xf>
    <xf numFmtId="0" fontId="21" fillId="9" borderId="16" xfId="82" applyFont="1" applyFill="1" applyBorder="1" applyAlignment="1">
      <alignment horizontal="center" vertical="center" wrapText="1"/>
    </xf>
    <xf numFmtId="0" fontId="21" fillId="5" borderId="17" xfId="82" applyFont="1" applyFill="1" applyBorder="1" applyAlignment="1">
      <alignment horizontal="center" vertical="center" wrapText="1"/>
    </xf>
    <xf numFmtId="0" fontId="21" fillId="5" borderId="16" xfId="82" applyFont="1" applyFill="1" applyBorder="1" applyAlignment="1">
      <alignment horizontal="center" vertical="center" wrapText="1"/>
    </xf>
    <xf numFmtId="0" fontId="21" fillId="10" borderId="17" xfId="82" applyFont="1" applyFill="1" applyBorder="1" applyAlignment="1">
      <alignment horizontal="center" vertical="center" wrapText="1"/>
    </xf>
    <xf numFmtId="0" fontId="21" fillId="10" borderId="16" xfId="82" applyFont="1" applyFill="1" applyBorder="1" applyAlignment="1">
      <alignment horizontal="center" vertical="center" wrapText="1"/>
    </xf>
    <xf numFmtId="0" fontId="21" fillId="11" borderId="17" xfId="82" applyFont="1" applyFill="1" applyBorder="1" applyAlignment="1">
      <alignment horizontal="center" vertical="center"/>
    </xf>
    <xf numFmtId="0" fontId="21" fillId="11" borderId="16" xfId="82" applyFont="1" applyFill="1" applyBorder="1" applyAlignment="1">
      <alignment horizontal="center" vertical="center"/>
    </xf>
    <xf numFmtId="0" fontId="21" fillId="12" borderId="16" xfId="82" applyFont="1" applyFill="1" applyBorder="1" applyAlignment="1">
      <alignment horizontal="center" vertical="center"/>
    </xf>
    <xf numFmtId="0" fontId="21" fillId="11" borderId="16" xfId="82" applyFont="1" applyFill="1" applyBorder="1" applyAlignment="1">
      <alignment horizontal="center" vertical="center" wrapText="1"/>
    </xf>
    <xf numFmtId="0" fontId="21" fillId="11" borderId="17" xfId="82" applyFont="1" applyFill="1" applyBorder="1" applyAlignment="1">
      <alignment horizontal="center" vertical="center" wrapText="1"/>
    </xf>
    <xf numFmtId="0" fontId="21" fillId="11" borderId="18" xfId="82" applyFont="1" applyFill="1" applyBorder="1" applyAlignment="1">
      <alignment horizontal="center" vertical="center" wrapText="1"/>
    </xf>
    <xf numFmtId="0" fontId="21" fillId="10" borderId="18" xfId="82" applyFont="1" applyFill="1" applyBorder="1" applyAlignment="1">
      <alignment horizontal="center" vertical="center" wrapText="1"/>
    </xf>
    <xf numFmtId="0" fontId="21" fillId="3" borderId="0" xfId="82" applyFont="1" applyFill="1" applyAlignment="1">
      <alignment horizontal="center" vertical="center"/>
    </xf>
    <xf numFmtId="0" fontId="15" fillId="0" borderId="0" xfId="82" applyFont="1" applyAlignment="1" applyProtection="1">
      <alignment horizontal="center" vertical="center"/>
      <protection locked="0"/>
    </xf>
    <xf numFmtId="0" fontId="67" fillId="0" borderId="14" xfId="82" applyFont="1" applyBorder="1" applyAlignment="1">
      <alignment horizontal="center" vertical="center" wrapText="1"/>
    </xf>
    <xf numFmtId="0" fontId="67" fillId="0" borderId="0" xfId="82" applyFont="1" applyAlignment="1">
      <alignment horizontal="center" vertical="center" wrapText="1"/>
    </xf>
    <xf numFmtId="0" fontId="124" fillId="0" borderId="16" xfId="82" applyFont="1" applyBorder="1" applyAlignment="1">
      <alignment horizontal="center" vertical="center" textRotation="90" wrapText="1"/>
    </xf>
    <xf numFmtId="0" fontId="124" fillId="0" borderId="18" xfId="82" applyFont="1" applyBorder="1" applyAlignment="1">
      <alignment horizontal="center" vertical="center" textRotation="90" wrapText="1"/>
    </xf>
    <xf numFmtId="0" fontId="124" fillId="0" borderId="17" xfId="82" applyFont="1" applyBorder="1" applyAlignment="1">
      <alignment horizontal="center" vertical="center" textRotation="90" wrapText="1"/>
    </xf>
    <xf numFmtId="0" fontId="126" fillId="0" borderId="42" xfId="82" applyFont="1" applyBorder="1" applyAlignment="1" applyProtection="1">
      <alignment horizontal="center" vertical="center"/>
      <protection locked="0"/>
    </xf>
    <xf numFmtId="0" fontId="129" fillId="0" borderId="0" xfId="82" applyFont="1" applyAlignment="1">
      <alignment horizontal="center" vertical="center" wrapText="1"/>
    </xf>
    <xf numFmtId="0" fontId="84" fillId="0" borderId="0" xfId="82" applyFont="1" applyAlignment="1">
      <alignment horizontal="center" wrapText="1"/>
    </xf>
    <xf numFmtId="0" fontId="126" fillId="0" borderId="41" xfId="82" applyFont="1" applyBorder="1" applyAlignment="1" applyProtection="1">
      <alignment horizontal="center" vertical="center"/>
      <protection locked="0"/>
    </xf>
    <xf numFmtId="0" fontId="126" fillId="0" borderId="43" xfId="82" applyFont="1" applyBorder="1" applyAlignment="1" applyProtection="1">
      <alignment horizontal="center" vertical="center"/>
      <protection locked="0"/>
    </xf>
    <xf numFmtId="0" fontId="80" fillId="3" borderId="0" xfId="82" applyFont="1" applyFill="1" applyAlignment="1">
      <alignment horizontal="center" vertical="center"/>
    </xf>
    <xf numFmtId="164" fontId="117" fillId="0" borderId="0" xfId="82" applyNumberFormat="1" applyFont="1" applyAlignment="1">
      <alignment horizontal="center" vertical="center"/>
    </xf>
    <xf numFmtId="164" fontId="55" fillId="7" borderId="36" xfId="0" applyNumberFormat="1" applyFont="1" applyFill="1" applyBorder="1" applyAlignment="1">
      <alignment horizontal="center" vertical="center"/>
    </xf>
    <xf numFmtId="0" fontId="115" fillId="0" borderId="31" xfId="0" applyFont="1" applyBorder="1" applyAlignment="1">
      <alignment horizontal="center" vertical="center"/>
    </xf>
    <xf numFmtId="164" fontId="60" fillId="7" borderId="36" xfId="0" applyNumberFormat="1" applyFont="1" applyFill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164" fontId="55" fillId="7" borderId="36" xfId="0" applyNumberFormat="1" applyFont="1" applyFill="1" applyBorder="1" applyAlignment="1">
      <alignment horizontal="left" vertical="center"/>
    </xf>
    <xf numFmtId="0" fontId="77" fillId="0" borderId="31" xfId="0" applyFont="1" applyBorder="1" applyAlignment="1">
      <alignment horizontal="center" vertical="center"/>
    </xf>
    <xf numFmtId="164" fontId="65" fillId="7" borderId="36" xfId="0" applyNumberFormat="1" applyFont="1" applyFill="1" applyBorder="1" applyAlignment="1">
      <alignment horizontal="left" vertical="center"/>
    </xf>
    <xf numFmtId="164" fontId="60" fillId="7" borderId="36" xfId="0" applyNumberFormat="1" applyFont="1" applyFill="1" applyBorder="1" applyAlignment="1">
      <alignment horizontal="left" vertical="center"/>
    </xf>
    <xf numFmtId="0" fontId="45" fillId="0" borderId="0" xfId="78" applyFont="1" applyAlignment="1">
      <alignment horizontal="left" vertical="center"/>
    </xf>
    <xf numFmtId="0" fontId="49" fillId="2" borderId="0" xfId="82" applyFont="1" applyFill="1" applyAlignment="1">
      <alignment horizontal="center" vertical="center" wrapText="1"/>
    </xf>
    <xf numFmtId="0" fontId="49" fillId="0" borderId="0" xfId="82" applyFont="1" applyAlignment="1">
      <alignment horizontal="center" vertical="center" wrapText="1"/>
    </xf>
    <xf numFmtId="0" fontId="43" fillId="0" borderId="0" xfId="78" applyFont="1" applyAlignment="1">
      <alignment horizontal="left" vertical="center"/>
    </xf>
    <xf numFmtId="169" fontId="44" fillId="0" borderId="0" xfId="78" applyNumberFormat="1" applyFont="1" applyAlignment="1">
      <alignment horizontal="left"/>
    </xf>
    <xf numFmtId="0" fontId="68" fillId="0" borderId="14" xfId="82" applyFont="1" applyBorder="1" applyAlignment="1">
      <alignment horizontal="center" vertical="center" wrapText="1"/>
    </xf>
    <xf numFmtId="0" fontId="68" fillId="0" borderId="31" xfId="82" applyFont="1" applyBorder="1" applyAlignment="1">
      <alignment horizontal="center" vertical="center" wrapText="1"/>
    </xf>
    <xf numFmtId="0" fontId="13" fillId="0" borderId="0" xfId="82" applyFont="1" applyAlignment="1">
      <alignment horizontal="center" vertical="center" wrapText="1"/>
    </xf>
    <xf numFmtId="0" fontId="29" fillId="0" borderId="0" xfId="82" applyFont="1" applyAlignment="1">
      <alignment horizontal="center"/>
    </xf>
    <xf numFmtId="0" fontId="13" fillId="0" borderId="28" xfId="82" applyFont="1" applyBorder="1" applyAlignment="1">
      <alignment horizontal="center" vertical="center" wrapText="1"/>
    </xf>
    <xf numFmtId="0" fontId="13" fillId="0" borderId="28" xfId="82" applyFont="1" applyBorder="1" applyAlignment="1">
      <alignment horizontal="center" vertical="center"/>
    </xf>
    <xf numFmtId="0" fontId="13" fillId="0" borderId="0" xfId="82" applyFont="1" applyAlignment="1">
      <alignment horizontal="center" vertical="center"/>
    </xf>
    <xf numFmtId="0" fontId="22" fillId="2" borderId="16" xfId="82" applyFont="1" applyFill="1" applyBorder="1" applyAlignment="1">
      <alignment horizontal="center" vertical="center" wrapText="1"/>
    </xf>
    <xf numFmtId="0" fontId="13" fillId="0" borderId="28" xfId="82" applyFont="1" applyBorder="1" applyAlignment="1">
      <alignment horizontal="center" vertical="top" wrapText="1"/>
    </xf>
    <xf numFmtId="0" fontId="13" fillId="0" borderId="0" xfId="82" applyFont="1" applyAlignment="1">
      <alignment horizontal="center" vertical="top" wrapText="1"/>
    </xf>
    <xf numFmtId="0" fontId="13" fillId="0" borderId="28" xfId="82" applyFont="1" applyBorder="1" applyAlignment="1">
      <alignment horizontal="center"/>
    </xf>
    <xf numFmtId="0" fontId="13" fillId="0" borderId="0" xfId="82" applyFont="1" applyAlignment="1">
      <alignment horizontal="center"/>
    </xf>
    <xf numFmtId="0" fontId="15" fillId="0" borderId="0" xfId="82" applyFont="1" applyAlignment="1" applyProtection="1">
      <alignment horizontal="center"/>
      <protection locked="0"/>
    </xf>
    <xf numFmtId="14" fontId="22" fillId="2" borderId="16" xfId="82" applyNumberFormat="1" applyFont="1" applyFill="1" applyBorder="1" applyAlignment="1">
      <alignment horizontal="center" vertical="center" wrapText="1"/>
    </xf>
    <xf numFmtId="0" fontId="13" fillId="0" borderId="28" xfId="82" applyFont="1" applyBorder="1" applyAlignment="1">
      <alignment horizontal="center" wrapText="1"/>
    </xf>
    <xf numFmtId="0" fontId="13" fillId="0" borderId="0" xfId="82" applyFont="1" applyAlignment="1">
      <alignment horizontal="center" wrapText="1"/>
    </xf>
    <xf numFmtId="0" fontId="19" fillId="0" borderId="28" xfId="82" applyFont="1" applyBorder="1" applyAlignment="1">
      <alignment horizontal="center" vertical="center"/>
    </xf>
    <xf numFmtId="0" fontId="19" fillId="0" borderId="0" xfId="82" applyFont="1" applyAlignment="1">
      <alignment horizontal="center" vertical="center"/>
    </xf>
    <xf numFmtId="0" fontId="19" fillId="0" borderId="28" xfId="82" applyFont="1" applyBorder="1" applyAlignment="1">
      <alignment horizontal="center" wrapText="1"/>
    </xf>
    <xf numFmtId="0" fontId="19" fillId="0" borderId="0" xfId="82" applyFont="1" applyAlignment="1">
      <alignment horizontal="center" wrapText="1"/>
    </xf>
    <xf numFmtId="0" fontId="36" fillId="0" borderId="28" xfId="82" applyFont="1" applyBorder="1" applyAlignment="1">
      <alignment horizontal="center" wrapText="1"/>
    </xf>
    <xf numFmtId="0" fontId="36" fillId="0" borderId="0" xfId="82" applyFont="1" applyAlignment="1">
      <alignment horizontal="center" wrapText="1"/>
    </xf>
    <xf numFmtId="0" fontId="19" fillId="0" borderId="28" xfId="82" applyFont="1" applyBorder="1" applyAlignment="1">
      <alignment horizontal="center"/>
    </xf>
    <xf numFmtId="0" fontId="19" fillId="0" borderId="0" xfId="82" applyFont="1" applyAlignment="1">
      <alignment horizontal="center"/>
    </xf>
    <xf numFmtId="0" fontId="19" fillId="0" borderId="28" xfId="82" applyFont="1" applyBorder="1" applyAlignment="1">
      <alignment horizontal="center" vertical="center" wrapText="1"/>
    </xf>
    <xf numFmtId="0" fontId="19" fillId="0" borderId="0" xfId="82" applyFont="1" applyAlignment="1">
      <alignment horizontal="center" vertical="center" wrapText="1"/>
    </xf>
    <xf numFmtId="0" fontId="37" fillId="0" borderId="28" xfId="82" applyFont="1" applyBorder="1" applyAlignment="1">
      <alignment horizontal="center" vertical="top" wrapText="1"/>
    </xf>
    <xf numFmtId="0" fontId="37" fillId="0" borderId="0" xfId="82" applyFont="1" applyAlignment="1">
      <alignment horizontal="center" vertical="top" wrapText="1"/>
    </xf>
    <xf numFmtId="0" fontId="18" fillId="0" borderId="2" xfId="82" applyFont="1" applyBorder="1" applyAlignment="1">
      <alignment horizontal="center" vertical="center" wrapText="1"/>
    </xf>
    <xf numFmtId="0" fontId="7" fillId="0" borderId="0" xfId="82" applyAlignment="1">
      <alignment horizontal="center" vertical="center" wrapText="1"/>
    </xf>
    <xf numFmtId="0" fontId="7" fillId="0" borderId="6" xfId="82" applyBorder="1" applyAlignment="1">
      <alignment horizontal="center" vertical="center" wrapText="1"/>
    </xf>
    <xf numFmtId="0" fontId="7" fillId="0" borderId="2" xfId="82" applyBorder="1" applyAlignment="1">
      <alignment horizontal="center" vertical="center" wrapText="1"/>
    </xf>
    <xf numFmtId="0" fontId="18" fillId="0" borderId="0" xfId="82" applyFont="1" applyAlignment="1">
      <alignment horizontal="center" vertical="center" wrapText="1"/>
    </xf>
    <xf numFmtId="0" fontId="18" fillId="0" borderId="6" xfId="82" applyFont="1" applyBorder="1" applyAlignment="1">
      <alignment horizontal="center" vertical="center" wrapText="1"/>
    </xf>
    <xf numFmtId="0" fontId="7" fillId="0" borderId="32" xfId="82" applyBorder="1" applyAlignment="1">
      <alignment horizontal="center" vertical="center" wrapText="1"/>
    </xf>
    <xf numFmtId="0" fontId="18" fillId="0" borderId="32" xfId="82" applyFont="1" applyBorder="1" applyAlignment="1">
      <alignment horizontal="center" vertical="center" wrapText="1"/>
    </xf>
    <xf numFmtId="0" fontId="7" fillId="0" borderId="2" xfId="82" applyBorder="1" applyAlignment="1">
      <alignment horizontal="left" vertical="center" wrapText="1"/>
    </xf>
    <xf numFmtId="0" fontId="7" fillId="0" borderId="6" xfId="82" applyBorder="1" applyAlignment="1">
      <alignment horizontal="left" vertical="center" wrapText="1"/>
    </xf>
    <xf numFmtId="164" fontId="38" fillId="0" borderId="0" xfId="82" applyNumberFormat="1" applyFont="1" applyAlignment="1">
      <alignment horizontal="center"/>
    </xf>
    <xf numFmtId="0" fontId="39" fillId="0" borderId="0" xfId="82" applyFont="1" applyAlignment="1">
      <alignment horizontal="center" vertical="center"/>
    </xf>
    <xf numFmtId="0" fontId="39" fillId="0" borderId="35" xfId="82" applyFont="1" applyBorder="1" applyAlignment="1">
      <alignment horizontal="center" vertical="center"/>
    </xf>
    <xf numFmtId="0" fontId="69" fillId="0" borderId="14" xfId="82" applyFont="1" applyBorder="1" applyAlignment="1">
      <alignment horizontal="center" vertical="center" wrapText="1"/>
    </xf>
    <xf numFmtId="0" fontId="69" fillId="0" borderId="0" xfId="82" applyFont="1" applyAlignment="1">
      <alignment horizontal="center" vertical="center" wrapText="1"/>
    </xf>
    <xf numFmtId="14" fontId="18" fillId="0" borderId="2" xfId="82" applyNumberFormat="1" applyFont="1" applyBorder="1" applyAlignment="1">
      <alignment horizontal="center" vertical="center" wrapText="1"/>
    </xf>
  </cellXfs>
  <cellStyles count="100">
    <cellStyle name="Lien hypertexte" xfId="19" builtinId="8" hidden="1"/>
    <cellStyle name="Lien hypertexte" xfId="5" builtinId="8" hidden="1"/>
    <cellStyle name="Lien hypertexte" xfId="3" builtinId="8" hidden="1"/>
    <cellStyle name="Lien hypertexte" xfId="1" builtinId="8" hidden="1"/>
    <cellStyle name="Lien hypertexte" xfId="7" builtinId="8" hidden="1"/>
    <cellStyle name="Lien hypertexte" xfId="13" builtinId="8" hidden="1"/>
    <cellStyle name="Lien hypertexte" xfId="17" builtinId="8" hidden="1"/>
    <cellStyle name="Lien hypertexte" xfId="33" builtinId="8" hidden="1"/>
    <cellStyle name="Lien hypertexte" xfId="35" builtinId="8" hidden="1"/>
    <cellStyle name="Lien hypertexte" xfId="39" builtinId="8" hidden="1"/>
    <cellStyle name="Lien hypertexte" xfId="43" builtinId="8" hidden="1"/>
    <cellStyle name="Lien hypertexte" xfId="47" builtinId="8" hidden="1"/>
    <cellStyle name="Lien hypertexte" xfId="49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53" builtinId="8" hidden="1"/>
    <cellStyle name="Lien hypertexte" xfId="45" builtinId="8" hidden="1"/>
    <cellStyle name="Lien hypertexte" xfId="29" builtinId="8" hidden="1"/>
    <cellStyle name="Lien hypertexte" xfId="21" builtinId="8" hidden="1"/>
    <cellStyle name="Lien hypertexte" xfId="9" builtinId="8" hidden="1"/>
    <cellStyle name="Lien hypertexte" xfId="15" builtinId="8" hidden="1"/>
    <cellStyle name="Lien hypertexte" xfId="11" builtinId="8" hidden="1"/>
    <cellStyle name="Lien hypertexte" xfId="37" builtinId="8" hidden="1"/>
    <cellStyle name="Lien hypertexte" xfId="63" builtinId="8" hidden="1"/>
    <cellStyle name="Lien hypertexte" xfId="51" builtinId="8" hidden="1"/>
    <cellStyle name="Lien hypertexte" xfId="41" builtinId="8" hidden="1"/>
    <cellStyle name="Lien hypertexte" xfId="31" builtinId="8" hidden="1"/>
    <cellStyle name="Lien hypertexte" xfId="73" builtinId="8" hidden="1"/>
    <cellStyle name="Lien hypertexte" xfId="69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65" builtinId="8" hidden="1"/>
    <cellStyle name="Lien hypertexte" xfId="75" builtinId="8" hidden="1"/>
    <cellStyle name="Lien hypertexte" xfId="80" builtinId="8" hidden="1"/>
    <cellStyle name="Lien hypertexte" xfId="71" builtinId="8" hidden="1"/>
    <cellStyle name="Lien hypertexte" xfId="67" builtinId="8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32" builtinId="9" hidden="1"/>
    <cellStyle name="Lien hypertexte visité" xfId="10" builtinId="9" hidden="1"/>
    <cellStyle name="Lien hypertexte visité" xfId="12" builtinId="9" hidden="1"/>
    <cellStyle name="Lien hypertexte visité" xfId="18" builtinId="9" hidden="1"/>
    <cellStyle name="Lien hypertexte visité" xfId="20" builtinId="9" hidden="1"/>
    <cellStyle name="Lien hypertexte visité" xfId="16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Lien hypertexte visité" xfId="6" builtinId="9" hidden="1"/>
    <cellStyle name="Lien hypertexte visité" xfId="14" builtinId="9" hidden="1"/>
    <cellStyle name="Lien hypertexte visité" xfId="46" builtinId="9" hidden="1"/>
    <cellStyle name="Lien hypertexte visité" xfId="38" builtinId="9" hidden="1"/>
    <cellStyle name="Lien hypertexte visité" xfId="76" builtinId="9" hidden="1"/>
    <cellStyle name="Lien hypertexte visité" xfId="81" builtinId="9" hidden="1"/>
    <cellStyle name="Lien hypertexte visité" xfId="72" builtinId="9" hidden="1"/>
    <cellStyle name="Lien hypertexte visité" xfId="64" builtinId="9" hidden="1"/>
    <cellStyle name="Lien hypertexte visité" xfId="56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4" builtinId="9" hidden="1"/>
    <cellStyle name="Lien hypertexte visité" xfId="36" builtinId="9" hidden="1"/>
    <cellStyle name="Lien hypertexte visité" xfId="48" builtinId="9" hidden="1"/>
    <cellStyle name="Lien hypertexte visité" xfId="60" builtinId="9" hidden="1"/>
    <cellStyle name="Lien hypertexte visité" xfId="62" builtinId="9" hidden="1"/>
    <cellStyle name="Lien hypertexte visité" xfId="66" builtinId="9" hidden="1"/>
    <cellStyle name="Lien hypertexte visité" xfId="70" builtinId="9" hidden="1"/>
    <cellStyle name="Lien hypertexte visité" xfId="74" builtinId="9" hidden="1"/>
    <cellStyle name="Lien hypertexte visité" xfId="68" builtinId="9" hidden="1"/>
    <cellStyle name="Lien hypertexte visité" xfId="54" builtinId="9" hidden="1"/>
    <cellStyle name="Lien hypertexte visité" xfId="58" builtinId="9" hidden="1"/>
    <cellStyle name="Lien hypertexte visité" xfId="52" builtinId="9" hidden="1"/>
    <cellStyle name="Lien hypertexte visité" xfId="50" builtinId="9" hidden="1"/>
    <cellStyle name="Normal" xfId="0" builtinId="0"/>
    <cellStyle name="Normal 2" xfId="77" xr:uid="{00000000-0005-0000-0000-00004F000000}"/>
    <cellStyle name="Normal 2 2" xfId="78" xr:uid="{00000000-0005-0000-0000-000050000000}"/>
    <cellStyle name="Normal 2 3" xfId="82" xr:uid="{00000000-0005-0000-0000-000051000000}"/>
    <cellStyle name="Normal 2 4" xfId="83" xr:uid="{1B5E74DE-FE74-4EC9-8B6B-D1CB1891C038}"/>
    <cellStyle name="Normal 2 4 2" xfId="87" xr:uid="{964FD2A3-3EEE-4660-BE9F-C842D4D8E342}"/>
    <cellStyle name="Normal 2 4 2 2" xfId="99" xr:uid="{52C01002-D456-431B-B249-472D59931D5E}"/>
    <cellStyle name="Normal 2 4 2 3" xfId="93" xr:uid="{E2BFB640-F07C-48C5-9C33-3935A46E7872}"/>
    <cellStyle name="Normal 2 4 3" xfId="85" xr:uid="{9590D1AB-DC90-46C5-B1DB-A75B7D10135F}"/>
    <cellStyle name="Normal 2 4 3 2" xfId="97" xr:uid="{DEB353BA-FB0A-44E9-90DF-611B1639C10E}"/>
    <cellStyle name="Normal 2 4 3 3" xfId="91" xr:uid="{3DDA03C0-5F31-4DCD-84E4-42823D381FE7}"/>
    <cellStyle name="Normal 2 4 4" xfId="95" xr:uid="{F194B367-D303-4E03-9785-604A74AF1142}"/>
    <cellStyle name="Normal 2 4 5" xfId="89" xr:uid="{38C7DFF3-15DB-4842-A1F0-BB87AFCF4155}"/>
    <cellStyle name="Normal 2 5" xfId="86" xr:uid="{75DDED10-AE6F-4F47-BB97-4BBE83D4C192}"/>
    <cellStyle name="Normal 2 5 2" xfId="98" xr:uid="{0E3C0BB8-F02E-4720-A765-76083211F2E1}"/>
    <cellStyle name="Normal 2 5 3" xfId="92" xr:uid="{889A1D44-A3DF-46D3-8AD1-EACBDA8D17CF}"/>
    <cellStyle name="Normal 2 6" xfId="84" xr:uid="{3BEEBF94-F0E3-4BBF-AA3E-5F2E58A8BCE0}"/>
    <cellStyle name="Normal 2 6 2" xfId="96" xr:uid="{6143DF8B-76C7-4247-A451-F31C48FD3AD6}"/>
    <cellStyle name="Normal 2 6 3" xfId="90" xr:uid="{699DA7A3-5A64-44A4-A984-33F4E4E848B9}"/>
    <cellStyle name="Normal 2 7" xfId="94" xr:uid="{EB272B98-5DA5-49AB-A170-0F641EF11162}"/>
    <cellStyle name="Normal 2 8" xfId="88" xr:uid="{657C9BA6-EB70-46C8-B798-0E50FF43AB90}"/>
    <cellStyle name="Normal 3" xfId="79" xr:uid="{00000000-0005-0000-0000-000052000000}"/>
  </cellStyles>
  <dxfs count="0"/>
  <tableStyles count="0" defaultTableStyle="TableStyleMedium9" defaultPivotStyle="PivotStyleMedium4"/>
  <colors>
    <mruColors>
      <color rgb="FFAD5207"/>
      <color rgb="FFFF00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8.jpeg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image" Target="../media/image6.jpeg"/><Relationship Id="rId6" Type="http://schemas.openxmlformats.org/officeDocument/2006/relationships/image" Target="../media/image4.png"/><Relationship Id="rId5" Type="http://schemas.openxmlformats.org/officeDocument/2006/relationships/image" Target="../media/image10.png"/><Relationship Id="rId10" Type="http://schemas.openxmlformats.org/officeDocument/2006/relationships/image" Target="../media/image11.png"/><Relationship Id="rId4" Type="http://schemas.openxmlformats.org/officeDocument/2006/relationships/image" Target="../media/image9.png"/><Relationship Id="rId9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emf"/><Relationship Id="rId3" Type="http://schemas.openxmlformats.org/officeDocument/2006/relationships/image" Target="../media/image14.png"/><Relationship Id="rId7" Type="http://schemas.openxmlformats.org/officeDocument/2006/relationships/image" Target="../media/image18.emf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emf"/><Relationship Id="rId11" Type="http://schemas.openxmlformats.org/officeDocument/2006/relationships/image" Target="../media/image22.emf"/><Relationship Id="rId5" Type="http://schemas.openxmlformats.org/officeDocument/2006/relationships/image" Target="../media/image16.jpg"/><Relationship Id="rId10" Type="http://schemas.openxmlformats.org/officeDocument/2006/relationships/image" Target="../media/image21.jpeg"/><Relationship Id="rId4" Type="http://schemas.openxmlformats.org/officeDocument/2006/relationships/image" Target="../media/image15.jpeg"/><Relationship Id="rId9" Type="http://schemas.openxmlformats.org/officeDocument/2006/relationships/image" Target="../media/image20.emf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jpeg"/><Relationship Id="rId13" Type="http://schemas.openxmlformats.org/officeDocument/2006/relationships/image" Target="../media/image12.jpeg"/><Relationship Id="rId18" Type="http://schemas.openxmlformats.org/officeDocument/2006/relationships/image" Target="../media/image14.png"/><Relationship Id="rId3" Type="http://schemas.openxmlformats.org/officeDocument/2006/relationships/image" Target="../media/image25.jpeg"/><Relationship Id="rId21" Type="http://schemas.openxmlformats.org/officeDocument/2006/relationships/image" Target="../media/image21.jpeg"/><Relationship Id="rId7" Type="http://schemas.openxmlformats.org/officeDocument/2006/relationships/image" Target="../media/image29.jpeg"/><Relationship Id="rId12" Type="http://schemas.openxmlformats.org/officeDocument/2006/relationships/image" Target="../media/image6.jpeg"/><Relationship Id="rId17" Type="http://schemas.openxmlformats.org/officeDocument/2006/relationships/image" Target="../media/image34.jpeg"/><Relationship Id="rId2" Type="http://schemas.openxmlformats.org/officeDocument/2006/relationships/image" Target="../media/image24.jpeg"/><Relationship Id="rId16" Type="http://schemas.openxmlformats.org/officeDocument/2006/relationships/image" Target="../media/image19.emf"/><Relationship Id="rId20" Type="http://schemas.openxmlformats.org/officeDocument/2006/relationships/image" Target="../media/image20.emf"/><Relationship Id="rId1" Type="http://schemas.openxmlformats.org/officeDocument/2006/relationships/image" Target="../media/image23.jpeg"/><Relationship Id="rId6" Type="http://schemas.openxmlformats.org/officeDocument/2006/relationships/image" Target="../media/image28.jpeg"/><Relationship Id="rId11" Type="http://schemas.openxmlformats.org/officeDocument/2006/relationships/image" Target="../media/image33.jpeg"/><Relationship Id="rId5" Type="http://schemas.openxmlformats.org/officeDocument/2006/relationships/image" Target="../media/image27.jpeg"/><Relationship Id="rId15" Type="http://schemas.openxmlformats.org/officeDocument/2006/relationships/image" Target="../media/image18.emf"/><Relationship Id="rId10" Type="http://schemas.openxmlformats.org/officeDocument/2006/relationships/image" Target="../media/image32.jpeg"/><Relationship Id="rId19" Type="http://schemas.openxmlformats.org/officeDocument/2006/relationships/image" Target="../media/image35.jpeg"/><Relationship Id="rId4" Type="http://schemas.openxmlformats.org/officeDocument/2006/relationships/image" Target="../media/image26.jpeg"/><Relationship Id="rId9" Type="http://schemas.openxmlformats.org/officeDocument/2006/relationships/image" Target="../media/image31.jpeg"/><Relationship Id="rId14" Type="http://schemas.openxmlformats.org/officeDocument/2006/relationships/image" Target="../media/image17.emf"/><Relationship Id="rId22" Type="http://schemas.openxmlformats.org/officeDocument/2006/relationships/image" Target="../media/image22.emf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jpeg"/><Relationship Id="rId13" Type="http://schemas.openxmlformats.org/officeDocument/2006/relationships/image" Target="../media/image6.jpeg"/><Relationship Id="rId18" Type="http://schemas.openxmlformats.org/officeDocument/2006/relationships/image" Target="../media/image34.jpeg"/><Relationship Id="rId3" Type="http://schemas.openxmlformats.org/officeDocument/2006/relationships/image" Target="../media/image25.jpeg"/><Relationship Id="rId21" Type="http://schemas.openxmlformats.org/officeDocument/2006/relationships/image" Target="../media/image21.jpeg"/><Relationship Id="rId7" Type="http://schemas.openxmlformats.org/officeDocument/2006/relationships/image" Target="../media/image29.jpeg"/><Relationship Id="rId12" Type="http://schemas.openxmlformats.org/officeDocument/2006/relationships/image" Target="../media/image12.jpeg"/><Relationship Id="rId17" Type="http://schemas.openxmlformats.org/officeDocument/2006/relationships/image" Target="../media/image19.emf"/><Relationship Id="rId2" Type="http://schemas.openxmlformats.org/officeDocument/2006/relationships/image" Target="../media/image24.jpeg"/><Relationship Id="rId16" Type="http://schemas.openxmlformats.org/officeDocument/2006/relationships/image" Target="../media/image18.emf"/><Relationship Id="rId20" Type="http://schemas.openxmlformats.org/officeDocument/2006/relationships/image" Target="../media/image35.jpeg"/><Relationship Id="rId1" Type="http://schemas.openxmlformats.org/officeDocument/2006/relationships/image" Target="../media/image23.jpeg"/><Relationship Id="rId6" Type="http://schemas.openxmlformats.org/officeDocument/2006/relationships/image" Target="../media/image28.jpeg"/><Relationship Id="rId11" Type="http://schemas.openxmlformats.org/officeDocument/2006/relationships/image" Target="../media/image33.jpeg"/><Relationship Id="rId5" Type="http://schemas.openxmlformats.org/officeDocument/2006/relationships/image" Target="../media/image27.jpeg"/><Relationship Id="rId15" Type="http://schemas.openxmlformats.org/officeDocument/2006/relationships/image" Target="../media/image17.emf"/><Relationship Id="rId10" Type="http://schemas.openxmlformats.org/officeDocument/2006/relationships/image" Target="../media/image32.jpeg"/><Relationship Id="rId19" Type="http://schemas.openxmlformats.org/officeDocument/2006/relationships/image" Target="../media/image14.png"/><Relationship Id="rId4" Type="http://schemas.openxmlformats.org/officeDocument/2006/relationships/image" Target="../media/image26.jpeg"/><Relationship Id="rId9" Type="http://schemas.openxmlformats.org/officeDocument/2006/relationships/image" Target="../media/image31.jpeg"/><Relationship Id="rId14" Type="http://schemas.openxmlformats.org/officeDocument/2006/relationships/image" Target="../media/image20.emf"/><Relationship Id="rId22" Type="http://schemas.openxmlformats.org/officeDocument/2006/relationships/image" Target="../media/image22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jpeg"/><Relationship Id="rId3" Type="http://schemas.openxmlformats.org/officeDocument/2006/relationships/image" Target="../media/image38.jpeg"/><Relationship Id="rId7" Type="http://schemas.openxmlformats.org/officeDocument/2006/relationships/image" Target="../media/image42.jpeg"/><Relationship Id="rId2" Type="http://schemas.openxmlformats.org/officeDocument/2006/relationships/image" Target="../media/image37.jpeg"/><Relationship Id="rId1" Type="http://schemas.openxmlformats.org/officeDocument/2006/relationships/image" Target="../media/image36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10" Type="http://schemas.openxmlformats.org/officeDocument/2006/relationships/image" Target="../media/image7.png"/><Relationship Id="rId4" Type="http://schemas.openxmlformats.org/officeDocument/2006/relationships/image" Target="../media/image39.jpeg"/><Relationship Id="rId9" Type="http://schemas.openxmlformats.org/officeDocument/2006/relationships/image" Target="../media/image44.jpe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10" Type="http://schemas.openxmlformats.org/officeDocument/2006/relationships/image" Target="../media/image7.png"/><Relationship Id="rId4" Type="http://schemas.openxmlformats.org/officeDocument/2006/relationships/image" Target="../media/image40.jpeg"/><Relationship Id="rId9" Type="http://schemas.openxmlformats.org/officeDocument/2006/relationships/image" Target="../media/image36.jpe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10" Type="http://schemas.openxmlformats.org/officeDocument/2006/relationships/image" Target="../media/image7.png"/><Relationship Id="rId4" Type="http://schemas.openxmlformats.org/officeDocument/2006/relationships/image" Target="../media/image40.jpeg"/><Relationship Id="rId9" Type="http://schemas.openxmlformats.org/officeDocument/2006/relationships/image" Target="../media/image36.jpe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10" Type="http://schemas.openxmlformats.org/officeDocument/2006/relationships/image" Target="../media/image7.png"/><Relationship Id="rId4" Type="http://schemas.openxmlformats.org/officeDocument/2006/relationships/image" Target="../media/image40.jpeg"/><Relationship Id="rId9" Type="http://schemas.openxmlformats.org/officeDocument/2006/relationships/image" Target="../media/image36.jpe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10" Type="http://schemas.openxmlformats.org/officeDocument/2006/relationships/image" Target="../media/image7.png"/><Relationship Id="rId4" Type="http://schemas.openxmlformats.org/officeDocument/2006/relationships/image" Target="../media/image40.jpeg"/><Relationship Id="rId9" Type="http://schemas.openxmlformats.org/officeDocument/2006/relationships/image" Target="../media/image3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146649</xdr:colOff>
      <xdr:row>38</xdr:row>
      <xdr:rowOff>146650</xdr:rowOff>
    </xdr:from>
    <xdr:to>
      <xdr:col>1</xdr:col>
      <xdr:colOff>879894</xdr:colOff>
      <xdr:row>43</xdr:row>
      <xdr:rowOff>15557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FB4F1D5-16FE-4A41-947B-C6A8365C57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890" t="31703" r="52730" b="32150"/>
        <a:stretch/>
      </xdr:blipFill>
      <xdr:spPr>
        <a:xfrm>
          <a:off x="1147313" y="6650967"/>
          <a:ext cx="733245" cy="731548"/>
        </a:xfrm>
        <a:prstGeom prst="rect">
          <a:avLst/>
        </a:prstGeom>
      </xdr:spPr>
    </xdr:pic>
    <xdr:clientData/>
  </xdr:twoCellAnchor>
  <xdr:twoCellAnchor editAs="oneCell">
    <xdr:from>
      <xdr:col>1</xdr:col>
      <xdr:colOff>172528</xdr:colOff>
      <xdr:row>26</xdr:row>
      <xdr:rowOff>69010</xdr:rowOff>
    </xdr:from>
    <xdr:to>
      <xdr:col>1</xdr:col>
      <xdr:colOff>914400</xdr:colOff>
      <xdr:row>30</xdr:row>
      <xdr:rowOff>125648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C5A6C97-D6E4-4795-B478-8D4CDBD77B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868" t="2868" r="2493" b="2970"/>
        <a:stretch/>
      </xdr:blipFill>
      <xdr:spPr>
        <a:xfrm>
          <a:off x="1173192" y="4520240"/>
          <a:ext cx="741872" cy="7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161745</xdr:colOff>
      <xdr:row>45</xdr:row>
      <xdr:rowOff>32349</xdr:rowOff>
    </xdr:from>
    <xdr:to>
      <xdr:col>1</xdr:col>
      <xdr:colOff>894990</xdr:colOff>
      <xdr:row>49</xdr:row>
      <xdr:rowOff>75480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DE7E371-355F-44E4-BC6B-8D009FCEC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2409" y="7744364"/>
          <a:ext cx="733245" cy="733244"/>
        </a:xfrm>
        <a:prstGeom prst="rect">
          <a:avLst/>
        </a:prstGeom>
      </xdr:spPr>
    </xdr:pic>
    <xdr:clientData/>
  </xdr:twoCellAnchor>
  <xdr:oneCellAnchor>
    <xdr:from>
      <xdr:col>1</xdr:col>
      <xdr:colOff>172530</xdr:colOff>
      <xdr:row>20</xdr:row>
      <xdr:rowOff>53913</xdr:rowOff>
    </xdr:from>
    <xdr:ext cx="744026" cy="734299"/>
    <xdr:pic>
      <xdr:nvPicPr>
        <xdr:cNvPr id="8" name="Image 7">
          <a:extLst>
            <a:ext uri="{FF2B5EF4-FFF2-40B4-BE49-F238E27FC236}">
              <a16:creationId xmlns:a16="http://schemas.microsoft.com/office/drawing/2014/main" id="{0B1B00FE-5840-4BE2-96A9-BC7435A48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3194" y="3478600"/>
          <a:ext cx="744026" cy="734299"/>
        </a:xfrm>
        <a:prstGeom prst="rect">
          <a:avLst/>
        </a:prstGeom>
      </xdr:spPr>
    </xdr:pic>
    <xdr:clientData/>
  </xdr:oneCellAnchor>
  <xdr:oneCellAnchor>
    <xdr:from>
      <xdr:col>1</xdr:col>
      <xdr:colOff>204877</xdr:colOff>
      <xdr:row>32</xdr:row>
      <xdr:rowOff>118614</xdr:rowOff>
    </xdr:from>
    <xdr:ext cx="733245" cy="720222"/>
    <xdr:pic>
      <xdr:nvPicPr>
        <xdr:cNvPr id="9" name="Image 8">
          <a:extLst>
            <a:ext uri="{FF2B5EF4-FFF2-40B4-BE49-F238E27FC236}">
              <a16:creationId xmlns:a16="http://schemas.microsoft.com/office/drawing/2014/main" id="{A889F398-60F5-48E4-ABE4-08757F2DF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05541" y="5596388"/>
          <a:ext cx="733245" cy="72022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497817</xdr:colOff>
      <xdr:row>25</xdr:row>
      <xdr:rowOff>133889</xdr:rowOff>
    </xdr:from>
    <xdr:to>
      <xdr:col>0</xdr:col>
      <xdr:colOff>1195193</xdr:colOff>
      <xdr:row>28</xdr:row>
      <xdr:rowOff>31915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7817" y="13447322"/>
          <a:ext cx="697376" cy="718977"/>
        </a:xfrm>
        <a:prstGeom prst="rect">
          <a:avLst/>
        </a:prstGeom>
      </xdr:spPr>
    </xdr:pic>
    <xdr:clientData/>
  </xdr:twoCellAnchor>
  <xdr:oneCellAnchor>
    <xdr:from>
      <xdr:col>7</xdr:col>
      <xdr:colOff>756609</xdr:colOff>
      <xdr:row>25</xdr:row>
      <xdr:rowOff>162644</xdr:rowOff>
    </xdr:from>
    <xdr:ext cx="678806" cy="702502"/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827402" y="13476077"/>
          <a:ext cx="678806" cy="702502"/>
        </a:xfrm>
        <a:prstGeom prst="rect">
          <a:avLst/>
        </a:prstGeom>
      </xdr:spPr>
    </xdr:pic>
    <xdr:clientData/>
  </xdr:oneCellAnchor>
  <xdr:oneCellAnchor>
    <xdr:from>
      <xdr:col>14</xdr:col>
      <xdr:colOff>612835</xdr:colOff>
      <xdr:row>25</xdr:row>
      <xdr:rowOff>133889</xdr:rowOff>
    </xdr:from>
    <xdr:ext cx="678806" cy="702502"/>
    <xdr:pic>
      <xdr:nvPicPr>
        <xdr:cNvPr id="56" name="Image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54418" y="13447322"/>
          <a:ext cx="678806" cy="702502"/>
        </a:xfrm>
        <a:prstGeom prst="rect">
          <a:avLst/>
        </a:prstGeom>
      </xdr:spPr>
    </xdr:pic>
    <xdr:clientData/>
  </xdr:oneCellAnchor>
  <xdr:oneCellAnchor>
    <xdr:from>
      <xdr:col>21</xdr:col>
      <xdr:colOff>756608</xdr:colOff>
      <xdr:row>25</xdr:row>
      <xdr:rowOff>76380</xdr:rowOff>
    </xdr:from>
    <xdr:ext cx="678806" cy="702502"/>
    <xdr:pic>
      <xdr:nvPicPr>
        <xdr:cNvPr id="76" name="Image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8985" y="13389813"/>
          <a:ext cx="678806" cy="702502"/>
        </a:xfrm>
        <a:prstGeom prst="rect">
          <a:avLst/>
        </a:prstGeom>
      </xdr:spPr>
    </xdr:pic>
    <xdr:clientData/>
  </xdr:oneCellAnchor>
  <xdr:oneCellAnchor>
    <xdr:from>
      <xdr:col>28</xdr:col>
      <xdr:colOff>842873</xdr:colOff>
      <xdr:row>25</xdr:row>
      <xdr:rowOff>105134</xdr:rowOff>
    </xdr:from>
    <xdr:ext cx="678806" cy="702502"/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126043" y="13418567"/>
          <a:ext cx="678806" cy="702502"/>
        </a:xfrm>
        <a:prstGeom prst="rect">
          <a:avLst/>
        </a:prstGeom>
      </xdr:spPr>
    </xdr:pic>
    <xdr:clientData/>
  </xdr:oneCellAnchor>
  <xdr:twoCellAnchor editAs="oneCell">
    <xdr:from>
      <xdr:col>0</xdr:col>
      <xdr:colOff>171619</xdr:colOff>
      <xdr:row>1</xdr:row>
      <xdr:rowOff>62170</xdr:rowOff>
    </xdr:from>
    <xdr:to>
      <xdr:col>0</xdr:col>
      <xdr:colOff>1837757</xdr:colOff>
      <xdr:row>6</xdr:row>
      <xdr:rowOff>150640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171619" y="407228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28</xdr:col>
      <xdr:colOff>129396</xdr:colOff>
      <xdr:row>1</xdr:row>
      <xdr:rowOff>150961</xdr:rowOff>
    </xdr:from>
    <xdr:to>
      <xdr:col>28</xdr:col>
      <xdr:colOff>1795534</xdr:colOff>
      <xdr:row>6</xdr:row>
      <xdr:rowOff>239431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FCDD2C1A-7368-4DAB-973A-9D815DB5F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80527584" y="496019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14</xdr:col>
      <xdr:colOff>150962</xdr:colOff>
      <xdr:row>1</xdr:row>
      <xdr:rowOff>64698</xdr:rowOff>
    </xdr:from>
    <xdr:to>
      <xdr:col>14</xdr:col>
      <xdr:colOff>1817100</xdr:colOff>
      <xdr:row>6</xdr:row>
      <xdr:rowOff>153168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AA30A2B8-B020-4BB3-8833-BB562E171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40350057" y="409756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21</xdr:col>
      <xdr:colOff>172529</xdr:colOff>
      <xdr:row>1</xdr:row>
      <xdr:rowOff>86265</xdr:rowOff>
    </xdr:from>
    <xdr:to>
      <xdr:col>21</xdr:col>
      <xdr:colOff>1838667</xdr:colOff>
      <xdr:row>6</xdr:row>
      <xdr:rowOff>174735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FF43FCEA-642B-427A-8FF9-0BCB5610D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60471172" y="431323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7</xdr:col>
      <xdr:colOff>172529</xdr:colOff>
      <xdr:row>1</xdr:row>
      <xdr:rowOff>107830</xdr:rowOff>
    </xdr:from>
    <xdr:to>
      <xdr:col>7</xdr:col>
      <xdr:colOff>1838667</xdr:colOff>
      <xdr:row>6</xdr:row>
      <xdr:rowOff>196300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7924F856-B177-4314-9CAE-BED262794C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20272077" y="452888"/>
          <a:ext cx="1666138" cy="17059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972268</xdr:colOff>
      <xdr:row>26</xdr:row>
      <xdr:rowOff>69191</xdr:rowOff>
    </xdr:from>
    <xdr:to>
      <xdr:col>0</xdr:col>
      <xdr:colOff>1655267</xdr:colOff>
      <xdr:row>28</xdr:row>
      <xdr:rowOff>4604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2268" y="18874776"/>
          <a:ext cx="682999" cy="697409"/>
        </a:xfrm>
        <a:prstGeom prst="rect">
          <a:avLst/>
        </a:prstGeom>
      </xdr:spPr>
    </xdr:pic>
    <xdr:clientData/>
  </xdr:twoCellAnchor>
  <xdr:oneCellAnchor>
    <xdr:from>
      <xdr:col>12</xdr:col>
      <xdr:colOff>907570</xdr:colOff>
      <xdr:row>26</xdr:row>
      <xdr:rowOff>112323</xdr:rowOff>
    </xdr:from>
    <xdr:ext cx="678806" cy="702502"/>
    <xdr:pic>
      <xdr:nvPicPr>
        <xdr:cNvPr id="173" name="Image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714155" y="18745381"/>
          <a:ext cx="678806" cy="702502"/>
        </a:xfrm>
        <a:prstGeom prst="rect">
          <a:avLst/>
        </a:prstGeom>
      </xdr:spPr>
    </xdr:pic>
    <xdr:clientData/>
  </xdr:oneCellAnchor>
  <xdr:oneCellAnchor>
    <xdr:from>
      <xdr:col>24</xdr:col>
      <xdr:colOff>756608</xdr:colOff>
      <xdr:row>26</xdr:row>
      <xdr:rowOff>133890</xdr:rowOff>
    </xdr:from>
    <xdr:ext cx="678806" cy="702502"/>
    <xdr:pic>
      <xdr:nvPicPr>
        <xdr:cNvPr id="117" name="Image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12911" y="18766948"/>
          <a:ext cx="678806" cy="702502"/>
        </a:xfrm>
        <a:prstGeom prst="rect">
          <a:avLst/>
        </a:prstGeom>
      </xdr:spPr>
    </xdr:pic>
    <xdr:clientData/>
  </xdr:oneCellAnchor>
  <xdr:oneCellAnchor>
    <xdr:from>
      <xdr:col>36</xdr:col>
      <xdr:colOff>900382</xdr:colOff>
      <xdr:row>26</xdr:row>
      <xdr:rowOff>105135</xdr:rowOff>
    </xdr:from>
    <xdr:ext cx="678806" cy="702502"/>
    <xdr:pic>
      <xdr:nvPicPr>
        <xdr:cNvPr id="145" name="Image 144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327325" y="18680682"/>
          <a:ext cx="678806" cy="702502"/>
        </a:xfrm>
        <a:prstGeom prst="rect">
          <a:avLst/>
        </a:prstGeom>
      </xdr:spPr>
    </xdr:pic>
    <xdr:clientData/>
  </xdr:oneCellAnchor>
  <xdr:twoCellAnchor editAs="oneCell">
    <xdr:from>
      <xdr:col>36</xdr:col>
      <xdr:colOff>237227</xdr:colOff>
      <xdr:row>1</xdr:row>
      <xdr:rowOff>107827</xdr:rowOff>
    </xdr:from>
    <xdr:to>
      <xdr:col>36</xdr:col>
      <xdr:colOff>1870345</xdr:colOff>
      <xdr:row>3</xdr:row>
      <xdr:rowOff>381406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C0B2D870-42F8-4C22-8A44-A17D582BB8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80743247" y="452885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24</xdr:col>
      <xdr:colOff>215660</xdr:colOff>
      <xdr:row>1</xdr:row>
      <xdr:rowOff>129395</xdr:rowOff>
    </xdr:from>
    <xdr:to>
      <xdr:col>25</xdr:col>
      <xdr:colOff>2198</xdr:colOff>
      <xdr:row>3</xdr:row>
      <xdr:rowOff>397581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76F933E9-6BC6-4BBD-ABA5-A391B4ED5B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53871963" y="474453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12</xdr:col>
      <xdr:colOff>194094</xdr:colOff>
      <xdr:row>0</xdr:row>
      <xdr:rowOff>345055</xdr:rowOff>
    </xdr:from>
    <xdr:to>
      <xdr:col>12</xdr:col>
      <xdr:colOff>1860232</xdr:colOff>
      <xdr:row>2</xdr:row>
      <xdr:rowOff>449341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39E5EFF7-4163-41E1-88D8-708C44EC8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27000679" y="345055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0</xdr:col>
      <xdr:colOff>76920</xdr:colOff>
      <xdr:row>0</xdr:row>
      <xdr:rowOff>727492</xdr:rowOff>
    </xdr:from>
    <xdr:to>
      <xdr:col>0</xdr:col>
      <xdr:colOff>1743058</xdr:colOff>
      <xdr:row>2</xdr:row>
      <xdr:rowOff>796551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FD6A4EFF-B256-4FB6-BAB4-DEFD222B48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957" t="66924" r="31176" b="11887"/>
        <a:stretch/>
      </xdr:blipFill>
      <xdr:spPr>
        <a:xfrm rot="158179">
          <a:off x="76920" y="727492"/>
          <a:ext cx="1666138" cy="1707359"/>
        </a:xfrm>
        <a:prstGeom prst="rect">
          <a:avLst/>
        </a:prstGeom>
      </xdr:spPr>
    </xdr:pic>
    <xdr:clientData/>
  </xdr:twoCellAnchor>
  <xdr:twoCellAnchor editAs="oneCell">
    <xdr:from>
      <xdr:col>11</xdr:col>
      <xdr:colOff>460077</xdr:colOff>
      <xdr:row>11</xdr:row>
      <xdr:rowOff>230036</xdr:rowOff>
    </xdr:from>
    <xdr:to>
      <xdr:col>11</xdr:col>
      <xdr:colOff>1546641</xdr:colOff>
      <xdr:row>11</xdr:row>
      <xdr:rowOff>1236451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4903897-BD05-42CF-B804-3BCB2D098E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7582417" y="7735016"/>
          <a:ext cx="1086564" cy="1006415"/>
        </a:xfrm>
        <a:prstGeom prst="rect">
          <a:avLst/>
        </a:prstGeom>
      </xdr:spPr>
    </xdr:pic>
    <xdr:clientData/>
  </xdr:twoCellAnchor>
  <xdr:twoCellAnchor editAs="oneCell">
    <xdr:from>
      <xdr:col>11</xdr:col>
      <xdr:colOff>402567</xdr:colOff>
      <xdr:row>9</xdr:row>
      <xdr:rowOff>1121435</xdr:rowOff>
    </xdr:from>
    <xdr:to>
      <xdr:col>11</xdr:col>
      <xdr:colOff>1466490</xdr:colOff>
      <xdr:row>10</xdr:row>
      <xdr:rowOff>559210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E995EFA-5025-4CB5-B6CD-A29150EB09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7524907" y="4888302"/>
          <a:ext cx="1063923" cy="1019285"/>
        </a:xfrm>
        <a:prstGeom prst="rect">
          <a:avLst/>
        </a:prstGeom>
      </xdr:spPr>
    </xdr:pic>
    <xdr:clientData/>
  </xdr:twoCellAnchor>
  <xdr:twoCellAnchor editAs="oneCell">
    <xdr:from>
      <xdr:col>11</xdr:col>
      <xdr:colOff>466065</xdr:colOff>
      <xdr:row>12</xdr:row>
      <xdr:rowOff>1502831</xdr:rowOff>
    </xdr:from>
    <xdr:to>
      <xdr:col>11</xdr:col>
      <xdr:colOff>1702518</xdr:colOff>
      <xdr:row>13</xdr:row>
      <xdr:rowOff>1003642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BE82119-BD92-446A-9FF7-BDBF4922B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5941398" y="10794998"/>
          <a:ext cx="1236453" cy="1088311"/>
        </a:xfrm>
        <a:prstGeom prst="rect">
          <a:avLst/>
        </a:prstGeom>
      </xdr:spPr>
    </xdr:pic>
    <xdr:clientData/>
  </xdr:twoCellAnchor>
  <xdr:twoCellAnchor editAs="oneCell">
    <xdr:from>
      <xdr:col>11</xdr:col>
      <xdr:colOff>517585</xdr:colOff>
      <xdr:row>14</xdr:row>
      <xdr:rowOff>747623</xdr:rowOff>
    </xdr:from>
    <xdr:to>
      <xdr:col>11</xdr:col>
      <xdr:colOff>1581509</xdr:colOff>
      <xdr:row>15</xdr:row>
      <xdr:rowOff>396924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5CC24AC-EE68-4602-9B12-194FC95B42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7639925" y="1262332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11</xdr:col>
      <xdr:colOff>575094</xdr:colOff>
      <xdr:row>15</xdr:row>
      <xdr:rowOff>1150190</xdr:rowOff>
    </xdr:from>
    <xdr:to>
      <xdr:col>11</xdr:col>
      <xdr:colOff>1482826</xdr:colOff>
      <xdr:row>16</xdr:row>
      <xdr:rowOff>236545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0055CE7-D3CD-4057-A93A-87A0C1690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37697434" y="14434870"/>
          <a:ext cx="907732" cy="667865"/>
        </a:xfrm>
        <a:prstGeom prst="rect">
          <a:avLst/>
        </a:prstGeom>
      </xdr:spPr>
    </xdr:pic>
    <xdr:clientData/>
  </xdr:twoCellAnchor>
  <xdr:twoCellAnchor editAs="oneCell">
    <xdr:from>
      <xdr:col>11</xdr:col>
      <xdr:colOff>603849</xdr:colOff>
      <xdr:row>17</xdr:row>
      <xdr:rowOff>143774</xdr:rowOff>
    </xdr:from>
    <xdr:to>
      <xdr:col>11</xdr:col>
      <xdr:colOff>1484609</xdr:colOff>
      <xdr:row>17</xdr:row>
      <xdr:rowOff>1216474</xdr:rowOff>
    </xdr:to>
    <xdr:pic>
      <xdr:nvPicPr>
        <xdr:cNvPr id="8" name="Picture 2" descr="Les labels RUP - Logis Teamedia">
          <a:extLst>
            <a:ext uri="{FF2B5EF4-FFF2-40B4-BE49-F238E27FC236}">
              <a16:creationId xmlns:a16="http://schemas.microsoft.com/office/drawing/2014/main" id="{5C2D6F27-CD6E-42C9-A040-5C43601A5E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37726189" y="16591471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632604</xdr:colOff>
      <xdr:row>18</xdr:row>
      <xdr:rowOff>1150189</xdr:rowOff>
    </xdr:from>
    <xdr:to>
      <xdr:col>11</xdr:col>
      <xdr:colOff>1610264</xdr:colOff>
      <xdr:row>19</xdr:row>
      <xdr:rowOff>546339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C48F18E-1D74-482C-8528-1783894B5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754944" y="1917939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11</xdr:col>
      <xdr:colOff>575095</xdr:colOff>
      <xdr:row>20</xdr:row>
      <xdr:rowOff>86264</xdr:rowOff>
    </xdr:from>
    <xdr:to>
      <xdr:col>11</xdr:col>
      <xdr:colOff>1609330</xdr:colOff>
      <xdr:row>20</xdr:row>
      <xdr:rowOff>1121435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E46D48-255C-4380-93AE-3FAE468EC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697435" y="21853584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11</xdr:col>
      <xdr:colOff>546339</xdr:colOff>
      <xdr:row>21</xdr:row>
      <xdr:rowOff>402566</xdr:rowOff>
    </xdr:from>
    <xdr:to>
      <xdr:col>11</xdr:col>
      <xdr:colOff>1619994</xdr:colOff>
      <xdr:row>21</xdr:row>
      <xdr:rowOff>1473736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E3CF258-9CCE-430F-A4E0-5B8F5DBF48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37668679" y="23176303"/>
          <a:ext cx="1073655" cy="1071170"/>
        </a:xfrm>
        <a:prstGeom prst="rect">
          <a:avLst/>
        </a:prstGeom>
      </xdr:spPr>
    </xdr:pic>
    <xdr:clientData/>
  </xdr:twoCellAnchor>
  <xdr:twoCellAnchor editAs="oneCell">
    <xdr:from>
      <xdr:col>11</xdr:col>
      <xdr:colOff>517585</xdr:colOff>
      <xdr:row>22</xdr:row>
      <xdr:rowOff>1063921</xdr:rowOff>
    </xdr:from>
    <xdr:to>
      <xdr:col>11</xdr:col>
      <xdr:colOff>1591240</xdr:colOff>
      <xdr:row>23</xdr:row>
      <xdr:rowOff>547522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9D27353-EE35-4576-A4A1-5245FF3E0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68" t="2868" r="2493" b="2970"/>
        <a:stretch/>
      </xdr:blipFill>
      <xdr:spPr>
        <a:xfrm>
          <a:off x="37639925" y="25419168"/>
          <a:ext cx="1073655" cy="1065111"/>
        </a:xfrm>
        <a:prstGeom prst="rect">
          <a:avLst/>
        </a:prstGeom>
      </xdr:spPr>
    </xdr:pic>
    <xdr:clientData/>
  </xdr:twoCellAnchor>
  <xdr:oneCellAnchor>
    <xdr:from>
      <xdr:col>23</xdr:col>
      <xdr:colOff>460077</xdr:colOff>
      <xdr:row>11</xdr:row>
      <xdr:rowOff>230036</xdr:rowOff>
    </xdr:from>
    <xdr:ext cx="1086564" cy="1006415"/>
    <xdr:pic>
      <xdr:nvPicPr>
        <xdr:cNvPr id="13" name="Image 12">
          <a:extLst>
            <a:ext uri="{FF2B5EF4-FFF2-40B4-BE49-F238E27FC236}">
              <a16:creationId xmlns:a16="http://schemas.microsoft.com/office/drawing/2014/main" id="{BD2F7345-EA27-4A65-A066-C9750267CE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7582417" y="7159923"/>
          <a:ext cx="1086564" cy="1006415"/>
        </a:xfrm>
        <a:prstGeom prst="rect">
          <a:avLst/>
        </a:prstGeom>
      </xdr:spPr>
    </xdr:pic>
    <xdr:clientData/>
  </xdr:oneCellAnchor>
  <xdr:oneCellAnchor>
    <xdr:from>
      <xdr:col>23</xdr:col>
      <xdr:colOff>466466</xdr:colOff>
      <xdr:row>9</xdr:row>
      <xdr:rowOff>801938</xdr:rowOff>
    </xdr:from>
    <xdr:ext cx="1063923" cy="1019285"/>
    <xdr:pic>
      <xdr:nvPicPr>
        <xdr:cNvPr id="14" name="Image 13">
          <a:extLst>
            <a:ext uri="{FF2B5EF4-FFF2-40B4-BE49-F238E27FC236}">
              <a16:creationId xmlns:a16="http://schemas.microsoft.com/office/drawing/2014/main" id="{6991C544-93A6-40E0-B069-21ED7F4BE0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6762314" y="5338794"/>
          <a:ext cx="1063923" cy="1019285"/>
        </a:xfrm>
        <a:prstGeom prst="rect">
          <a:avLst/>
        </a:prstGeom>
      </xdr:spPr>
    </xdr:pic>
    <xdr:clientData/>
  </xdr:oneCellAnchor>
  <xdr:oneCellAnchor>
    <xdr:from>
      <xdr:col>23</xdr:col>
      <xdr:colOff>402565</xdr:colOff>
      <xdr:row>12</xdr:row>
      <xdr:rowOff>1523997</xdr:rowOff>
    </xdr:from>
    <xdr:ext cx="1236453" cy="1082321"/>
    <xdr:pic>
      <xdr:nvPicPr>
        <xdr:cNvPr id="15" name="Image 14">
          <a:extLst>
            <a:ext uri="{FF2B5EF4-FFF2-40B4-BE49-F238E27FC236}">
              <a16:creationId xmlns:a16="http://schemas.microsoft.com/office/drawing/2014/main" id="{C3B45B52-6C19-41E0-B2F3-CBF516DE23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7524905" y="10035394"/>
          <a:ext cx="1236453" cy="1082321"/>
        </a:xfrm>
        <a:prstGeom prst="rect">
          <a:avLst/>
        </a:prstGeom>
      </xdr:spPr>
    </xdr:pic>
    <xdr:clientData/>
  </xdr:oneCellAnchor>
  <xdr:oneCellAnchor>
    <xdr:from>
      <xdr:col>23</xdr:col>
      <xdr:colOff>517585</xdr:colOff>
      <xdr:row>14</xdr:row>
      <xdr:rowOff>747623</xdr:rowOff>
    </xdr:from>
    <xdr:ext cx="1063924" cy="1058281"/>
    <xdr:pic>
      <xdr:nvPicPr>
        <xdr:cNvPr id="16" name="Image 15">
          <a:extLst>
            <a:ext uri="{FF2B5EF4-FFF2-40B4-BE49-F238E27FC236}">
              <a16:creationId xmlns:a16="http://schemas.microsoft.com/office/drawing/2014/main" id="{D42422F9-1484-402E-892C-AE24AF713E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7639925" y="12623320"/>
          <a:ext cx="1063924" cy="1058281"/>
        </a:xfrm>
        <a:prstGeom prst="rect">
          <a:avLst/>
        </a:prstGeom>
      </xdr:spPr>
    </xdr:pic>
    <xdr:clientData/>
  </xdr:oneCellAnchor>
  <xdr:oneCellAnchor>
    <xdr:from>
      <xdr:col>23</xdr:col>
      <xdr:colOff>575094</xdr:colOff>
      <xdr:row>15</xdr:row>
      <xdr:rowOff>1150190</xdr:rowOff>
    </xdr:from>
    <xdr:ext cx="907732" cy="667865"/>
    <xdr:pic>
      <xdr:nvPicPr>
        <xdr:cNvPr id="21" name="Image 20">
          <a:extLst>
            <a:ext uri="{FF2B5EF4-FFF2-40B4-BE49-F238E27FC236}">
              <a16:creationId xmlns:a16="http://schemas.microsoft.com/office/drawing/2014/main" id="{021CBB63-F5C3-48DC-8C65-D4A078F9FF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37697434" y="14434870"/>
          <a:ext cx="907732" cy="667865"/>
        </a:xfrm>
        <a:prstGeom prst="rect">
          <a:avLst/>
        </a:prstGeom>
      </xdr:spPr>
    </xdr:pic>
    <xdr:clientData/>
  </xdr:oneCellAnchor>
  <xdr:oneCellAnchor>
    <xdr:from>
      <xdr:col>23</xdr:col>
      <xdr:colOff>603849</xdr:colOff>
      <xdr:row>17</xdr:row>
      <xdr:rowOff>143774</xdr:rowOff>
    </xdr:from>
    <xdr:ext cx="880760" cy="1072700"/>
    <xdr:pic>
      <xdr:nvPicPr>
        <xdr:cNvPr id="22" name="Picture 2" descr="Les labels RUP - Logis Teamedia">
          <a:extLst>
            <a:ext uri="{FF2B5EF4-FFF2-40B4-BE49-F238E27FC236}">
              <a16:creationId xmlns:a16="http://schemas.microsoft.com/office/drawing/2014/main" id="{A613914D-B0A4-41EE-A294-9DC6260949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37726189" y="16591471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600655</xdr:colOff>
      <xdr:row>18</xdr:row>
      <xdr:rowOff>1246038</xdr:rowOff>
    </xdr:from>
    <xdr:ext cx="977660" cy="977660"/>
    <xdr:pic>
      <xdr:nvPicPr>
        <xdr:cNvPr id="23" name="Image 22">
          <a:extLst>
            <a:ext uri="{FF2B5EF4-FFF2-40B4-BE49-F238E27FC236}">
              <a16:creationId xmlns:a16="http://schemas.microsoft.com/office/drawing/2014/main" id="{F19E2221-342B-4DD8-A7AF-E3488057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896503" y="20160253"/>
          <a:ext cx="977660" cy="977660"/>
        </a:xfrm>
        <a:prstGeom prst="rect">
          <a:avLst/>
        </a:prstGeom>
      </xdr:spPr>
    </xdr:pic>
    <xdr:clientData/>
  </xdr:oneCellAnchor>
  <xdr:oneCellAnchor>
    <xdr:from>
      <xdr:col>23</xdr:col>
      <xdr:colOff>591070</xdr:colOff>
      <xdr:row>20</xdr:row>
      <xdr:rowOff>198089</xdr:rowOff>
    </xdr:from>
    <xdr:ext cx="948905" cy="949764"/>
    <xdr:pic>
      <xdr:nvPicPr>
        <xdr:cNvPr id="24" name="Image 23">
          <a:extLst>
            <a:ext uri="{FF2B5EF4-FFF2-40B4-BE49-F238E27FC236}">
              <a16:creationId xmlns:a16="http://schemas.microsoft.com/office/drawing/2014/main" id="{5D244B5A-77F4-4C78-A108-D8F59B144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886918" y="22307270"/>
          <a:ext cx="948905" cy="949764"/>
        </a:xfrm>
        <a:prstGeom prst="rect">
          <a:avLst/>
        </a:prstGeom>
      </xdr:spPr>
    </xdr:pic>
    <xdr:clientData/>
  </xdr:oneCellAnchor>
  <xdr:oneCellAnchor>
    <xdr:from>
      <xdr:col>23</xdr:col>
      <xdr:colOff>546339</xdr:colOff>
      <xdr:row>21</xdr:row>
      <xdr:rowOff>402566</xdr:rowOff>
    </xdr:from>
    <xdr:ext cx="1073655" cy="1071170"/>
    <xdr:pic>
      <xdr:nvPicPr>
        <xdr:cNvPr id="26" name="Image 25">
          <a:extLst>
            <a:ext uri="{FF2B5EF4-FFF2-40B4-BE49-F238E27FC236}">
              <a16:creationId xmlns:a16="http://schemas.microsoft.com/office/drawing/2014/main" id="{A5751E0F-FDE2-4947-9527-CD7006237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37668679" y="23176303"/>
          <a:ext cx="1073655" cy="1071170"/>
        </a:xfrm>
        <a:prstGeom prst="rect">
          <a:avLst/>
        </a:prstGeom>
      </xdr:spPr>
    </xdr:pic>
    <xdr:clientData/>
  </xdr:oneCellAnchor>
  <xdr:oneCellAnchor>
    <xdr:from>
      <xdr:col>23</xdr:col>
      <xdr:colOff>517585</xdr:colOff>
      <xdr:row>22</xdr:row>
      <xdr:rowOff>1063921</xdr:rowOff>
    </xdr:from>
    <xdr:ext cx="1073655" cy="1065111"/>
    <xdr:pic>
      <xdr:nvPicPr>
        <xdr:cNvPr id="28" name="Image 27">
          <a:extLst>
            <a:ext uri="{FF2B5EF4-FFF2-40B4-BE49-F238E27FC236}">
              <a16:creationId xmlns:a16="http://schemas.microsoft.com/office/drawing/2014/main" id="{079F7EA2-C554-4B3E-A407-D1F0D69CC8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68" t="2868" r="2493" b="2970"/>
        <a:stretch/>
      </xdr:blipFill>
      <xdr:spPr>
        <a:xfrm>
          <a:off x="37639925" y="25419168"/>
          <a:ext cx="1073655" cy="1065111"/>
        </a:xfrm>
        <a:prstGeom prst="rect">
          <a:avLst/>
        </a:prstGeom>
      </xdr:spPr>
    </xdr:pic>
    <xdr:clientData/>
  </xdr:oneCellAnchor>
  <xdr:oneCellAnchor>
    <xdr:from>
      <xdr:col>35</xdr:col>
      <xdr:colOff>460077</xdr:colOff>
      <xdr:row>11</xdr:row>
      <xdr:rowOff>230036</xdr:rowOff>
    </xdr:from>
    <xdr:ext cx="1086564" cy="1006415"/>
    <xdr:pic>
      <xdr:nvPicPr>
        <xdr:cNvPr id="29" name="Image 28">
          <a:extLst>
            <a:ext uri="{FF2B5EF4-FFF2-40B4-BE49-F238E27FC236}">
              <a16:creationId xmlns:a16="http://schemas.microsoft.com/office/drawing/2014/main" id="{2AE78312-302E-4BE4-AB32-7319B3A410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7582417" y="7159923"/>
          <a:ext cx="1086564" cy="1006415"/>
        </a:xfrm>
        <a:prstGeom prst="rect">
          <a:avLst/>
        </a:prstGeom>
      </xdr:spPr>
    </xdr:pic>
    <xdr:clientData/>
  </xdr:oneCellAnchor>
  <xdr:oneCellAnchor>
    <xdr:from>
      <xdr:col>35</xdr:col>
      <xdr:colOff>402567</xdr:colOff>
      <xdr:row>9</xdr:row>
      <xdr:rowOff>1121435</xdr:rowOff>
    </xdr:from>
    <xdr:ext cx="1063923" cy="1019285"/>
    <xdr:pic>
      <xdr:nvPicPr>
        <xdr:cNvPr id="30" name="Image 29">
          <a:extLst>
            <a:ext uri="{FF2B5EF4-FFF2-40B4-BE49-F238E27FC236}">
              <a16:creationId xmlns:a16="http://schemas.microsoft.com/office/drawing/2014/main" id="{F74B43CB-F789-40BA-947C-95878EAFA8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7524907" y="4888302"/>
          <a:ext cx="1063923" cy="1019285"/>
        </a:xfrm>
        <a:prstGeom prst="rect">
          <a:avLst/>
        </a:prstGeom>
      </xdr:spPr>
    </xdr:pic>
    <xdr:clientData/>
  </xdr:oneCellAnchor>
  <xdr:oneCellAnchor>
    <xdr:from>
      <xdr:col>35</xdr:col>
      <xdr:colOff>402565</xdr:colOff>
      <xdr:row>12</xdr:row>
      <xdr:rowOff>1523997</xdr:rowOff>
    </xdr:from>
    <xdr:ext cx="1236453" cy="1082321"/>
    <xdr:pic>
      <xdr:nvPicPr>
        <xdr:cNvPr id="31" name="Image 30">
          <a:extLst>
            <a:ext uri="{FF2B5EF4-FFF2-40B4-BE49-F238E27FC236}">
              <a16:creationId xmlns:a16="http://schemas.microsoft.com/office/drawing/2014/main" id="{EDA5A783-53CF-4AC0-9A47-47D2E23DF8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7524905" y="10035394"/>
          <a:ext cx="1236453" cy="1082321"/>
        </a:xfrm>
        <a:prstGeom prst="rect">
          <a:avLst/>
        </a:prstGeom>
      </xdr:spPr>
    </xdr:pic>
    <xdr:clientData/>
  </xdr:oneCellAnchor>
  <xdr:oneCellAnchor>
    <xdr:from>
      <xdr:col>35</xdr:col>
      <xdr:colOff>517585</xdr:colOff>
      <xdr:row>14</xdr:row>
      <xdr:rowOff>747623</xdr:rowOff>
    </xdr:from>
    <xdr:ext cx="1063924" cy="1058281"/>
    <xdr:pic>
      <xdr:nvPicPr>
        <xdr:cNvPr id="32" name="Image 31">
          <a:extLst>
            <a:ext uri="{FF2B5EF4-FFF2-40B4-BE49-F238E27FC236}">
              <a16:creationId xmlns:a16="http://schemas.microsoft.com/office/drawing/2014/main" id="{AEFDF82E-0E51-454B-83D0-423F2490B1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7639925" y="12623320"/>
          <a:ext cx="1063924" cy="1058281"/>
        </a:xfrm>
        <a:prstGeom prst="rect">
          <a:avLst/>
        </a:prstGeom>
      </xdr:spPr>
    </xdr:pic>
    <xdr:clientData/>
  </xdr:oneCellAnchor>
  <xdr:oneCellAnchor>
    <xdr:from>
      <xdr:col>35</xdr:col>
      <xdr:colOff>575094</xdr:colOff>
      <xdr:row>15</xdr:row>
      <xdr:rowOff>1150190</xdr:rowOff>
    </xdr:from>
    <xdr:ext cx="907732" cy="667865"/>
    <xdr:pic>
      <xdr:nvPicPr>
        <xdr:cNvPr id="33" name="Image 32">
          <a:extLst>
            <a:ext uri="{FF2B5EF4-FFF2-40B4-BE49-F238E27FC236}">
              <a16:creationId xmlns:a16="http://schemas.microsoft.com/office/drawing/2014/main" id="{FFA6F75E-CA03-43D9-9D0A-54E8A59373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37697434" y="14434870"/>
          <a:ext cx="907732" cy="667865"/>
        </a:xfrm>
        <a:prstGeom prst="rect">
          <a:avLst/>
        </a:prstGeom>
      </xdr:spPr>
    </xdr:pic>
    <xdr:clientData/>
  </xdr:oneCellAnchor>
  <xdr:oneCellAnchor>
    <xdr:from>
      <xdr:col>35</xdr:col>
      <xdr:colOff>603849</xdr:colOff>
      <xdr:row>17</xdr:row>
      <xdr:rowOff>143774</xdr:rowOff>
    </xdr:from>
    <xdr:ext cx="880760" cy="1072700"/>
    <xdr:pic>
      <xdr:nvPicPr>
        <xdr:cNvPr id="34" name="Picture 2" descr="Les labels RUP - Logis Teamedia">
          <a:extLst>
            <a:ext uri="{FF2B5EF4-FFF2-40B4-BE49-F238E27FC236}">
              <a16:creationId xmlns:a16="http://schemas.microsoft.com/office/drawing/2014/main" id="{06BBCB11-60CE-4F53-93AD-4DFFC2AFBB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37726189" y="16591471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632604</xdr:colOff>
      <xdr:row>18</xdr:row>
      <xdr:rowOff>1150189</xdr:rowOff>
    </xdr:from>
    <xdr:ext cx="977660" cy="977660"/>
    <xdr:pic>
      <xdr:nvPicPr>
        <xdr:cNvPr id="35" name="Image 34">
          <a:extLst>
            <a:ext uri="{FF2B5EF4-FFF2-40B4-BE49-F238E27FC236}">
              <a16:creationId xmlns:a16="http://schemas.microsoft.com/office/drawing/2014/main" id="{3ED32BBD-8D04-47C6-990D-C7EE53E09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754944" y="19179396"/>
          <a:ext cx="977660" cy="977660"/>
        </a:xfrm>
        <a:prstGeom prst="rect">
          <a:avLst/>
        </a:prstGeom>
      </xdr:spPr>
    </xdr:pic>
    <xdr:clientData/>
  </xdr:oneCellAnchor>
  <xdr:oneCellAnchor>
    <xdr:from>
      <xdr:col>35</xdr:col>
      <xdr:colOff>575095</xdr:colOff>
      <xdr:row>20</xdr:row>
      <xdr:rowOff>86264</xdr:rowOff>
    </xdr:from>
    <xdr:ext cx="976777" cy="977661"/>
    <xdr:pic>
      <xdr:nvPicPr>
        <xdr:cNvPr id="36" name="Image 35">
          <a:extLst>
            <a:ext uri="{FF2B5EF4-FFF2-40B4-BE49-F238E27FC236}">
              <a16:creationId xmlns:a16="http://schemas.microsoft.com/office/drawing/2014/main" id="{1EFCC7BC-5C90-4D0A-8A2F-C2EC48A76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6255322" y="21853584"/>
          <a:ext cx="976777" cy="977661"/>
        </a:xfrm>
        <a:prstGeom prst="rect">
          <a:avLst/>
        </a:prstGeom>
      </xdr:spPr>
    </xdr:pic>
    <xdr:clientData/>
  </xdr:oneCellAnchor>
  <xdr:oneCellAnchor>
    <xdr:from>
      <xdr:col>35</xdr:col>
      <xdr:colOff>546339</xdr:colOff>
      <xdr:row>21</xdr:row>
      <xdr:rowOff>402566</xdr:rowOff>
    </xdr:from>
    <xdr:ext cx="1073655" cy="1071170"/>
    <xdr:pic>
      <xdr:nvPicPr>
        <xdr:cNvPr id="37" name="Image 36">
          <a:extLst>
            <a:ext uri="{FF2B5EF4-FFF2-40B4-BE49-F238E27FC236}">
              <a16:creationId xmlns:a16="http://schemas.microsoft.com/office/drawing/2014/main" id="{86852BE8-B3E0-4E24-97FB-EB7DCCCD0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37668679" y="23176303"/>
          <a:ext cx="1073655" cy="1071170"/>
        </a:xfrm>
        <a:prstGeom prst="rect">
          <a:avLst/>
        </a:prstGeom>
      </xdr:spPr>
    </xdr:pic>
    <xdr:clientData/>
  </xdr:oneCellAnchor>
  <xdr:oneCellAnchor>
    <xdr:from>
      <xdr:col>35</xdr:col>
      <xdr:colOff>517585</xdr:colOff>
      <xdr:row>22</xdr:row>
      <xdr:rowOff>1063921</xdr:rowOff>
    </xdr:from>
    <xdr:ext cx="1073655" cy="1065111"/>
    <xdr:pic>
      <xdr:nvPicPr>
        <xdr:cNvPr id="38" name="Image 37">
          <a:extLst>
            <a:ext uri="{FF2B5EF4-FFF2-40B4-BE49-F238E27FC236}">
              <a16:creationId xmlns:a16="http://schemas.microsoft.com/office/drawing/2014/main" id="{F3505266-C9BE-4091-B6CE-F45896BECE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68" t="2868" r="2493" b="2970"/>
        <a:stretch/>
      </xdr:blipFill>
      <xdr:spPr>
        <a:xfrm>
          <a:off x="37639925" y="25419168"/>
          <a:ext cx="1073655" cy="1065111"/>
        </a:xfrm>
        <a:prstGeom prst="rect">
          <a:avLst/>
        </a:prstGeom>
      </xdr:spPr>
    </xdr:pic>
    <xdr:clientData/>
  </xdr:oneCellAnchor>
  <xdr:oneCellAnchor>
    <xdr:from>
      <xdr:col>47</xdr:col>
      <xdr:colOff>460077</xdr:colOff>
      <xdr:row>11</xdr:row>
      <xdr:rowOff>230036</xdr:rowOff>
    </xdr:from>
    <xdr:ext cx="1086564" cy="1006415"/>
    <xdr:pic>
      <xdr:nvPicPr>
        <xdr:cNvPr id="39" name="Image 38">
          <a:extLst>
            <a:ext uri="{FF2B5EF4-FFF2-40B4-BE49-F238E27FC236}">
              <a16:creationId xmlns:a16="http://schemas.microsoft.com/office/drawing/2014/main" id="{65CFE96F-8509-4517-83B5-658CD2DD5A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7582417" y="7159923"/>
          <a:ext cx="1086564" cy="1006415"/>
        </a:xfrm>
        <a:prstGeom prst="rect">
          <a:avLst/>
        </a:prstGeom>
      </xdr:spPr>
    </xdr:pic>
    <xdr:clientData/>
  </xdr:oneCellAnchor>
  <xdr:oneCellAnchor>
    <xdr:from>
      <xdr:col>47</xdr:col>
      <xdr:colOff>402567</xdr:colOff>
      <xdr:row>9</xdr:row>
      <xdr:rowOff>1121435</xdr:rowOff>
    </xdr:from>
    <xdr:ext cx="1063923" cy="1019285"/>
    <xdr:pic>
      <xdr:nvPicPr>
        <xdr:cNvPr id="40" name="Image 39">
          <a:extLst>
            <a:ext uri="{FF2B5EF4-FFF2-40B4-BE49-F238E27FC236}">
              <a16:creationId xmlns:a16="http://schemas.microsoft.com/office/drawing/2014/main" id="{D538D0E0-18B0-4219-8D7D-92B6F1C041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7524907" y="4888302"/>
          <a:ext cx="1063923" cy="1019285"/>
        </a:xfrm>
        <a:prstGeom prst="rect">
          <a:avLst/>
        </a:prstGeom>
      </xdr:spPr>
    </xdr:pic>
    <xdr:clientData/>
  </xdr:oneCellAnchor>
  <xdr:oneCellAnchor>
    <xdr:from>
      <xdr:col>47</xdr:col>
      <xdr:colOff>402565</xdr:colOff>
      <xdr:row>12</xdr:row>
      <xdr:rowOff>1523997</xdr:rowOff>
    </xdr:from>
    <xdr:ext cx="1236453" cy="1082321"/>
    <xdr:pic>
      <xdr:nvPicPr>
        <xdr:cNvPr id="41" name="Image 40">
          <a:extLst>
            <a:ext uri="{FF2B5EF4-FFF2-40B4-BE49-F238E27FC236}">
              <a16:creationId xmlns:a16="http://schemas.microsoft.com/office/drawing/2014/main" id="{C98A9D95-4D18-42F0-BB2B-26775423C3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7524905" y="10035394"/>
          <a:ext cx="1236453" cy="1082321"/>
        </a:xfrm>
        <a:prstGeom prst="rect">
          <a:avLst/>
        </a:prstGeom>
      </xdr:spPr>
    </xdr:pic>
    <xdr:clientData/>
  </xdr:oneCellAnchor>
  <xdr:oneCellAnchor>
    <xdr:from>
      <xdr:col>47</xdr:col>
      <xdr:colOff>517585</xdr:colOff>
      <xdr:row>14</xdr:row>
      <xdr:rowOff>769189</xdr:rowOff>
    </xdr:from>
    <xdr:ext cx="1063924" cy="1058281"/>
    <xdr:pic>
      <xdr:nvPicPr>
        <xdr:cNvPr id="42" name="Image 41">
          <a:extLst>
            <a:ext uri="{FF2B5EF4-FFF2-40B4-BE49-F238E27FC236}">
              <a16:creationId xmlns:a16="http://schemas.microsoft.com/office/drawing/2014/main" id="{E88A8F2A-D75E-400E-889F-A151D90ECE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5685228" y="12673642"/>
          <a:ext cx="1063924" cy="1058281"/>
        </a:xfrm>
        <a:prstGeom prst="rect">
          <a:avLst/>
        </a:prstGeom>
      </xdr:spPr>
    </xdr:pic>
    <xdr:clientData/>
  </xdr:oneCellAnchor>
  <xdr:oneCellAnchor>
    <xdr:from>
      <xdr:col>47</xdr:col>
      <xdr:colOff>575094</xdr:colOff>
      <xdr:row>15</xdr:row>
      <xdr:rowOff>1150190</xdr:rowOff>
    </xdr:from>
    <xdr:ext cx="907732" cy="667865"/>
    <xdr:pic>
      <xdr:nvPicPr>
        <xdr:cNvPr id="43" name="Image 42">
          <a:extLst>
            <a:ext uri="{FF2B5EF4-FFF2-40B4-BE49-F238E27FC236}">
              <a16:creationId xmlns:a16="http://schemas.microsoft.com/office/drawing/2014/main" id="{02EF83DF-339F-4FD0-ADC9-9785A505DA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37697434" y="14434870"/>
          <a:ext cx="907732" cy="667865"/>
        </a:xfrm>
        <a:prstGeom prst="rect">
          <a:avLst/>
        </a:prstGeom>
      </xdr:spPr>
    </xdr:pic>
    <xdr:clientData/>
  </xdr:oneCellAnchor>
  <xdr:oneCellAnchor>
    <xdr:from>
      <xdr:col>47</xdr:col>
      <xdr:colOff>603849</xdr:colOff>
      <xdr:row>17</xdr:row>
      <xdr:rowOff>143774</xdr:rowOff>
    </xdr:from>
    <xdr:ext cx="880760" cy="1072700"/>
    <xdr:pic>
      <xdr:nvPicPr>
        <xdr:cNvPr id="44" name="Picture 2" descr="Les labels RUP - Logis Teamedia">
          <a:extLst>
            <a:ext uri="{FF2B5EF4-FFF2-40B4-BE49-F238E27FC236}">
              <a16:creationId xmlns:a16="http://schemas.microsoft.com/office/drawing/2014/main" id="{86402879-D43C-4213-94CB-2BE3D3C5E1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37726189" y="16591471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632604</xdr:colOff>
      <xdr:row>18</xdr:row>
      <xdr:rowOff>1150189</xdr:rowOff>
    </xdr:from>
    <xdr:ext cx="977660" cy="977660"/>
    <xdr:pic>
      <xdr:nvPicPr>
        <xdr:cNvPr id="45" name="Image 44">
          <a:extLst>
            <a:ext uri="{FF2B5EF4-FFF2-40B4-BE49-F238E27FC236}">
              <a16:creationId xmlns:a16="http://schemas.microsoft.com/office/drawing/2014/main" id="{43A63DA3-61A1-4EBE-822B-B492B7863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754944" y="19179396"/>
          <a:ext cx="977660" cy="977660"/>
        </a:xfrm>
        <a:prstGeom prst="rect">
          <a:avLst/>
        </a:prstGeom>
      </xdr:spPr>
    </xdr:pic>
    <xdr:clientData/>
  </xdr:oneCellAnchor>
  <xdr:oneCellAnchor>
    <xdr:from>
      <xdr:col>47</xdr:col>
      <xdr:colOff>575095</xdr:colOff>
      <xdr:row>20</xdr:row>
      <xdr:rowOff>86264</xdr:rowOff>
    </xdr:from>
    <xdr:ext cx="977660" cy="978545"/>
    <xdr:pic>
      <xdr:nvPicPr>
        <xdr:cNvPr id="46" name="Image 45">
          <a:extLst>
            <a:ext uri="{FF2B5EF4-FFF2-40B4-BE49-F238E27FC236}">
              <a16:creationId xmlns:a16="http://schemas.microsoft.com/office/drawing/2014/main" id="{E5B9788A-E78D-4A19-812C-13C594429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5534265" y="21853584"/>
          <a:ext cx="977660" cy="978545"/>
        </a:xfrm>
        <a:prstGeom prst="rect">
          <a:avLst/>
        </a:prstGeom>
      </xdr:spPr>
    </xdr:pic>
    <xdr:clientData/>
  </xdr:oneCellAnchor>
  <xdr:oneCellAnchor>
    <xdr:from>
      <xdr:col>47</xdr:col>
      <xdr:colOff>546339</xdr:colOff>
      <xdr:row>21</xdr:row>
      <xdr:rowOff>402566</xdr:rowOff>
    </xdr:from>
    <xdr:ext cx="1073655" cy="1071170"/>
    <xdr:pic>
      <xdr:nvPicPr>
        <xdr:cNvPr id="47" name="Image 46">
          <a:extLst>
            <a:ext uri="{FF2B5EF4-FFF2-40B4-BE49-F238E27FC236}">
              <a16:creationId xmlns:a16="http://schemas.microsoft.com/office/drawing/2014/main" id="{E9CFBFFB-B44A-45DE-A293-1644BB4F0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37668679" y="23176303"/>
          <a:ext cx="1073655" cy="1071170"/>
        </a:xfrm>
        <a:prstGeom prst="rect">
          <a:avLst/>
        </a:prstGeom>
      </xdr:spPr>
    </xdr:pic>
    <xdr:clientData/>
  </xdr:oneCellAnchor>
  <xdr:oneCellAnchor>
    <xdr:from>
      <xdr:col>47</xdr:col>
      <xdr:colOff>517585</xdr:colOff>
      <xdr:row>22</xdr:row>
      <xdr:rowOff>1063921</xdr:rowOff>
    </xdr:from>
    <xdr:ext cx="1073655" cy="1065111"/>
    <xdr:pic>
      <xdr:nvPicPr>
        <xdr:cNvPr id="48" name="Image 47">
          <a:extLst>
            <a:ext uri="{FF2B5EF4-FFF2-40B4-BE49-F238E27FC236}">
              <a16:creationId xmlns:a16="http://schemas.microsoft.com/office/drawing/2014/main" id="{E55C7580-0E36-4364-8CE6-6004CD81D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68" t="2868" r="2493" b="2970"/>
        <a:stretch/>
      </xdr:blipFill>
      <xdr:spPr>
        <a:xfrm>
          <a:off x="37639925" y="25419168"/>
          <a:ext cx="1073655" cy="1065111"/>
        </a:xfrm>
        <a:prstGeom prst="rect">
          <a:avLst/>
        </a:prstGeom>
      </xdr:spPr>
    </xdr:pic>
    <xdr:clientData/>
  </xdr:oneCellAnchor>
  <xdr:twoCellAnchor editAs="oneCell">
    <xdr:from>
      <xdr:col>34</xdr:col>
      <xdr:colOff>277324</xdr:colOff>
      <xdr:row>13</xdr:row>
      <xdr:rowOff>493464</xdr:rowOff>
    </xdr:from>
    <xdr:to>
      <xdr:col>34</xdr:col>
      <xdr:colOff>1350979</xdr:colOff>
      <xdr:row>13</xdr:row>
      <xdr:rowOff>1564634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D2FF100-A3BA-446C-8CE7-F64EDF35D1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108379724" y="11415464"/>
          <a:ext cx="1073655" cy="1071170"/>
        </a:xfrm>
        <a:prstGeom prst="rect">
          <a:avLst/>
        </a:prstGeom>
      </xdr:spPr>
    </xdr:pic>
    <xdr:clientData/>
  </xdr:twoCellAnchor>
  <xdr:twoCellAnchor editAs="oneCell">
    <xdr:from>
      <xdr:col>8</xdr:col>
      <xdr:colOff>230037</xdr:colOff>
      <xdr:row>9</xdr:row>
      <xdr:rowOff>345057</xdr:rowOff>
    </xdr:from>
    <xdr:to>
      <xdr:col>8</xdr:col>
      <xdr:colOff>1293961</xdr:colOff>
      <xdr:row>9</xdr:row>
      <xdr:rowOff>1403338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5F68E28C-953C-49A1-B408-91C43C6D08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7633284" y="468702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8</xdr:col>
      <xdr:colOff>287547</xdr:colOff>
      <xdr:row>10</xdr:row>
      <xdr:rowOff>345057</xdr:rowOff>
    </xdr:from>
    <xdr:to>
      <xdr:col>8</xdr:col>
      <xdr:colOff>1351471</xdr:colOff>
      <xdr:row>10</xdr:row>
      <xdr:rowOff>1403338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93F97932-DBD9-45FD-911C-C980DA1173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7690794" y="626853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4</xdr:col>
      <xdr:colOff>172529</xdr:colOff>
      <xdr:row>19</xdr:row>
      <xdr:rowOff>172528</xdr:rowOff>
    </xdr:from>
    <xdr:to>
      <xdr:col>4</xdr:col>
      <xdr:colOff>1150189</xdr:colOff>
      <xdr:row>19</xdr:row>
      <xdr:rowOff>1150188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3F333566-FAB4-483C-BB19-ADDD732AD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85962" y="2035833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6</xdr:col>
      <xdr:colOff>143773</xdr:colOff>
      <xdr:row>19</xdr:row>
      <xdr:rowOff>230038</xdr:rowOff>
    </xdr:from>
    <xdr:to>
      <xdr:col>6</xdr:col>
      <xdr:colOff>1121433</xdr:colOff>
      <xdr:row>19</xdr:row>
      <xdr:rowOff>1207698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AD2E93F1-C753-469E-96A1-DE96228D6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502113" y="2041584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8</xdr:col>
      <xdr:colOff>115019</xdr:colOff>
      <xdr:row>19</xdr:row>
      <xdr:rowOff>172528</xdr:rowOff>
    </xdr:from>
    <xdr:to>
      <xdr:col>8</xdr:col>
      <xdr:colOff>1092679</xdr:colOff>
      <xdr:row>19</xdr:row>
      <xdr:rowOff>1150188</xdr:rowOff>
    </xdr:to>
    <xdr:pic>
      <xdr:nvPicPr>
        <xdr:cNvPr id="68" name="Image 67">
          <a:extLst>
            <a:ext uri="{FF2B5EF4-FFF2-40B4-BE49-F238E27FC236}">
              <a16:creationId xmlns:a16="http://schemas.microsoft.com/office/drawing/2014/main" id="{63C80A7D-D9C5-4D29-A5A4-C1DDD9CC1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518266" y="2035833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10</xdr:col>
      <xdr:colOff>86264</xdr:colOff>
      <xdr:row>19</xdr:row>
      <xdr:rowOff>258792</xdr:rowOff>
    </xdr:from>
    <xdr:to>
      <xdr:col>10</xdr:col>
      <xdr:colOff>1063924</xdr:colOff>
      <xdr:row>19</xdr:row>
      <xdr:rowOff>1236452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5A62E2A5-FF34-411F-87B6-4520CDEA1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534414" y="2044460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16</xdr:col>
      <xdr:colOff>230038</xdr:colOff>
      <xdr:row>19</xdr:row>
      <xdr:rowOff>201283</xdr:rowOff>
    </xdr:from>
    <xdr:to>
      <xdr:col>16</xdr:col>
      <xdr:colOff>1207698</xdr:colOff>
      <xdr:row>19</xdr:row>
      <xdr:rowOff>1178943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7997B1B1-96AA-4CDD-A0E7-E52A15890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822415" y="2038709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623019</xdr:colOff>
      <xdr:row>19</xdr:row>
      <xdr:rowOff>164941</xdr:rowOff>
    </xdr:from>
    <xdr:to>
      <xdr:col>18</xdr:col>
      <xdr:colOff>1600679</xdr:colOff>
      <xdr:row>19</xdr:row>
      <xdr:rowOff>1142601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ADFC97E1-E287-48D3-B177-7FEC12DA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646019" y="2056960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22</xdr:col>
      <xdr:colOff>115019</xdr:colOff>
      <xdr:row>19</xdr:row>
      <xdr:rowOff>230038</xdr:rowOff>
    </xdr:from>
    <xdr:to>
      <xdr:col>22</xdr:col>
      <xdr:colOff>1092679</xdr:colOff>
      <xdr:row>19</xdr:row>
      <xdr:rowOff>1207698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F9251BC3-1EA8-4FFA-B791-43FDBCF1A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842112" y="2041584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26</xdr:col>
      <xdr:colOff>115019</xdr:colOff>
      <xdr:row>19</xdr:row>
      <xdr:rowOff>230038</xdr:rowOff>
    </xdr:from>
    <xdr:to>
      <xdr:col>26</xdr:col>
      <xdr:colOff>1092679</xdr:colOff>
      <xdr:row>19</xdr:row>
      <xdr:rowOff>1207698</xdr:rowOff>
    </xdr:to>
    <xdr:pic>
      <xdr:nvPicPr>
        <xdr:cNvPr id="79" name="Image 78">
          <a:extLst>
            <a:ext uri="{FF2B5EF4-FFF2-40B4-BE49-F238E27FC236}">
              <a16:creationId xmlns:a16="http://schemas.microsoft.com/office/drawing/2014/main" id="{760B74A8-A4B4-488B-9DFB-6BC9D9E3C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941436" y="2041584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28</xdr:col>
      <xdr:colOff>115018</xdr:colOff>
      <xdr:row>19</xdr:row>
      <xdr:rowOff>201283</xdr:rowOff>
    </xdr:from>
    <xdr:to>
      <xdr:col>28</xdr:col>
      <xdr:colOff>1092678</xdr:colOff>
      <xdr:row>19</xdr:row>
      <xdr:rowOff>1178943</xdr:rowOff>
    </xdr:to>
    <xdr:pic>
      <xdr:nvPicPr>
        <xdr:cNvPr id="80" name="Image 79">
          <a:extLst>
            <a:ext uri="{FF2B5EF4-FFF2-40B4-BE49-F238E27FC236}">
              <a16:creationId xmlns:a16="http://schemas.microsoft.com/office/drawing/2014/main" id="{3AEE53E1-4E65-422A-B969-6B051F5F5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986338" y="2038709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30</xdr:col>
      <xdr:colOff>172529</xdr:colOff>
      <xdr:row>19</xdr:row>
      <xdr:rowOff>201283</xdr:rowOff>
    </xdr:from>
    <xdr:to>
      <xdr:col>30</xdr:col>
      <xdr:colOff>1150189</xdr:colOff>
      <xdr:row>19</xdr:row>
      <xdr:rowOff>1178943</xdr:rowOff>
    </xdr:to>
    <xdr:pic>
      <xdr:nvPicPr>
        <xdr:cNvPr id="81" name="Image 80">
          <a:extLst>
            <a:ext uri="{FF2B5EF4-FFF2-40B4-BE49-F238E27FC236}">
              <a16:creationId xmlns:a16="http://schemas.microsoft.com/office/drawing/2014/main" id="{1651F67B-D007-4F44-A1F7-C4290768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088756" y="2038709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32</xdr:col>
      <xdr:colOff>185108</xdr:colOff>
      <xdr:row>19</xdr:row>
      <xdr:rowOff>273169</xdr:rowOff>
    </xdr:from>
    <xdr:to>
      <xdr:col>32</xdr:col>
      <xdr:colOff>1162768</xdr:colOff>
      <xdr:row>19</xdr:row>
      <xdr:rowOff>1250829</xdr:rowOff>
    </xdr:to>
    <xdr:pic>
      <xdr:nvPicPr>
        <xdr:cNvPr id="82" name="Image 81">
          <a:extLst>
            <a:ext uri="{FF2B5EF4-FFF2-40B4-BE49-F238E27FC236}">
              <a16:creationId xmlns:a16="http://schemas.microsoft.com/office/drawing/2014/main" id="{FFBFFF99-CDD9-4DF5-AB46-4AB77A929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074352" y="20653075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34</xdr:col>
      <xdr:colOff>172528</xdr:colOff>
      <xdr:row>19</xdr:row>
      <xdr:rowOff>201283</xdr:rowOff>
    </xdr:from>
    <xdr:to>
      <xdr:col>34</xdr:col>
      <xdr:colOff>1150188</xdr:colOff>
      <xdr:row>19</xdr:row>
      <xdr:rowOff>1178943</xdr:rowOff>
    </xdr:to>
    <xdr:pic>
      <xdr:nvPicPr>
        <xdr:cNvPr id="83" name="Image 82">
          <a:extLst>
            <a:ext uri="{FF2B5EF4-FFF2-40B4-BE49-F238E27FC236}">
              <a16:creationId xmlns:a16="http://schemas.microsoft.com/office/drawing/2014/main" id="{4728F177-D470-4BEB-AEA5-3ECDDA3A3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3178565" y="2038709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38</xdr:col>
      <xdr:colOff>172528</xdr:colOff>
      <xdr:row>19</xdr:row>
      <xdr:rowOff>258792</xdr:rowOff>
    </xdr:from>
    <xdr:to>
      <xdr:col>38</xdr:col>
      <xdr:colOff>1150188</xdr:colOff>
      <xdr:row>19</xdr:row>
      <xdr:rowOff>1236452</xdr:rowOff>
    </xdr:to>
    <xdr:pic>
      <xdr:nvPicPr>
        <xdr:cNvPr id="84" name="Image 83">
          <a:extLst>
            <a:ext uri="{FF2B5EF4-FFF2-40B4-BE49-F238E27FC236}">
              <a16:creationId xmlns:a16="http://schemas.microsoft.com/office/drawing/2014/main" id="{50DAC7A0-FE80-41F8-95C9-B5659E858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277888" y="2044460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40</xdr:col>
      <xdr:colOff>172528</xdr:colOff>
      <xdr:row>19</xdr:row>
      <xdr:rowOff>316302</xdr:rowOff>
    </xdr:from>
    <xdr:to>
      <xdr:col>40</xdr:col>
      <xdr:colOff>1150188</xdr:colOff>
      <xdr:row>19</xdr:row>
      <xdr:rowOff>1293962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2E4F1563-665E-46D4-89D7-E5D14D32C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1322791" y="2050211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42</xdr:col>
      <xdr:colOff>115019</xdr:colOff>
      <xdr:row>19</xdr:row>
      <xdr:rowOff>201283</xdr:rowOff>
    </xdr:from>
    <xdr:to>
      <xdr:col>42</xdr:col>
      <xdr:colOff>1092679</xdr:colOff>
      <xdr:row>19</xdr:row>
      <xdr:rowOff>1178943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62C9FC02-B682-4A91-BBAE-E8C510D7A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310189" y="2038709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44</xdr:col>
      <xdr:colOff>201283</xdr:colOff>
      <xdr:row>19</xdr:row>
      <xdr:rowOff>172528</xdr:rowOff>
    </xdr:from>
    <xdr:to>
      <xdr:col>44</xdr:col>
      <xdr:colOff>1178943</xdr:colOff>
      <xdr:row>19</xdr:row>
      <xdr:rowOff>1150188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F61597B5-4200-4ABC-B0BA-4FC110B01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5441360" y="2035833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46</xdr:col>
      <xdr:colOff>143773</xdr:colOff>
      <xdr:row>19</xdr:row>
      <xdr:rowOff>172529</xdr:rowOff>
    </xdr:from>
    <xdr:to>
      <xdr:col>46</xdr:col>
      <xdr:colOff>1121433</xdr:colOff>
      <xdr:row>19</xdr:row>
      <xdr:rowOff>1150189</xdr:rowOff>
    </xdr:to>
    <xdr:pic>
      <xdr:nvPicPr>
        <xdr:cNvPr id="88" name="Image 87">
          <a:extLst>
            <a:ext uri="{FF2B5EF4-FFF2-40B4-BE49-F238E27FC236}">
              <a16:creationId xmlns:a16="http://schemas.microsoft.com/office/drawing/2014/main" id="{B1D0AAE3-F27F-4166-B2EF-9FFBE14A8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428753" y="20358339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46</xdr:col>
      <xdr:colOff>158151</xdr:colOff>
      <xdr:row>23</xdr:row>
      <xdr:rowOff>388189</xdr:rowOff>
    </xdr:from>
    <xdr:to>
      <xdr:col>46</xdr:col>
      <xdr:colOff>1135811</xdr:colOff>
      <xdr:row>23</xdr:row>
      <xdr:rowOff>1365849</xdr:rowOff>
    </xdr:to>
    <xdr:pic>
      <xdr:nvPicPr>
        <xdr:cNvPr id="89" name="Image 88">
          <a:extLst>
            <a:ext uri="{FF2B5EF4-FFF2-40B4-BE49-F238E27FC236}">
              <a16:creationId xmlns:a16="http://schemas.microsoft.com/office/drawing/2014/main" id="{65A85944-BBA1-4297-B1E5-B7036C3E0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651604" y="2725947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42</xdr:col>
      <xdr:colOff>201283</xdr:colOff>
      <xdr:row>23</xdr:row>
      <xdr:rowOff>258793</xdr:rowOff>
    </xdr:from>
    <xdr:to>
      <xdr:col>42</xdr:col>
      <xdr:colOff>1178943</xdr:colOff>
      <xdr:row>23</xdr:row>
      <xdr:rowOff>1236453</xdr:rowOff>
    </xdr:to>
    <xdr:pic>
      <xdr:nvPicPr>
        <xdr:cNvPr id="90" name="Image 89">
          <a:extLst>
            <a:ext uri="{FF2B5EF4-FFF2-40B4-BE49-F238E27FC236}">
              <a16:creationId xmlns:a16="http://schemas.microsoft.com/office/drawing/2014/main" id="{7D6A793D-09E4-4324-9B89-6F5A4D39A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396453" y="2677064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34</xdr:col>
      <xdr:colOff>230038</xdr:colOff>
      <xdr:row>23</xdr:row>
      <xdr:rowOff>258793</xdr:rowOff>
    </xdr:from>
    <xdr:to>
      <xdr:col>34</xdr:col>
      <xdr:colOff>1207698</xdr:colOff>
      <xdr:row>23</xdr:row>
      <xdr:rowOff>1236453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id="{FF52E438-1758-4CBB-A304-4ACEFDCC0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3236075" y="2677064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143774</xdr:colOff>
      <xdr:row>23</xdr:row>
      <xdr:rowOff>172528</xdr:rowOff>
    </xdr:from>
    <xdr:to>
      <xdr:col>18</xdr:col>
      <xdr:colOff>1121434</xdr:colOff>
      <xdr:row>23</xdr:row>
      <xdr:rowOff>1150188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E3D11C23-A0A8-4787-8ED9-2783EB99B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781057" y="2668437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10</xdr:col>
      <xdr:colOff>345057</xdr:colOff>
      <xdr:row>23</xdr:row>
      <xdr:rowOff>230038</xdr:rowOff>
    </xdr:from>
    <xdr:to>
      <xdr:col>10</xdr:col>
      <xdr:colOff>1322717</xdr:colOff>
      <xdr:row>23</xdr:row>
      <xdr:rowOff>1207698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id="{430F0ACB-4972-4449-ADDF-B928827B1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793207" y="26741888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6</xdr:col>
      <xdr:colOff>230038</xdr:colOff>
      <xdr:row>23</xdr:row>
      <xdr:rowOff>230037</xdr:rowOff>
    </xdr:from>
    <xdr:to>
      <xdr:col>6</xdr:col>
      <xdr:colOff>1207698</xdr:colOff>
      <xdr:row>23</xdr:row>
      <xdr:rowOff>1207697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A784A0DC-E538-43F2-B392-D83A6BCB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588378" y="2674188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6</xdr:col>
      <xdr:colOff>172529</xdr:colOff>
      <xdr:row>12</xdr:row>
      <xdr:rowOff>287547</xdr:rowOff>
    </xdr:from>
    <xdr:to>
      <xdr:col>6</xdr:col>
      <xdr:colOff>1150189</xdr:colOff>
      <xdr:row>12</xdr:row>
      <xdr:rowOff>1265207</xdr:rowOff>
    </xdr:to>
    <xdr:pic>
      <xdr:nvPicPr>
        <xdr:cNvPr id="100" name="Image 99">
          <a:extLst>
            <a:ext uri="{FF2B5EF4-FFF2-40B4-BE49-F238E27FC236}">
              <a16:creationId xmlns:a16="http://schemas.microsoft.com/office/drawing/2014/main" id="{CC3490F9-27CE-4302-97C8-9AA3E7FD0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530869" y="937403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8</xdr:col>
      <xdr:colOff>115018</xdr:colOff>
      <xdr:row>12</xdr:row>
      <xdr:rowOff>316302</xdr:rowOff>
    </xdr:from>
    <xdr:to>
      <xdr:col>8</xdr:col>
      <xdr:colOff>1092678</xdr:colOff>
      <xdr:row>12</xdr:row>
      <xdr:rowOff>1293962</xdr:rowOff>
    </xdr:to>
    <xdr:pic>
      <xdr:nvPicPr>
        <xdr:cNvPr id="101" name="Image 100">
          <a:extLst>
            <a:ext uri="{FF2B5EF4-FFF2-40B4-BE49-F238E27FC236}">
              <a16:creationId xmlns:a16="http://schemas.microsoft.com/office/drawing/2014/main" id="{1AA9E305-B74A-416A-9A57-309275085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518265" y="940279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10</xdr:col>
      <xdr:colOff>115019</xdr:colOff>
      <xdr:row>12</xdr:row>
      <xdr:rowOff>316302</xdr:rowOff>
    </xdr:from>
    <xdr:to>
      <xdr:col>10</xdr:col>
      <xdr:colOff>1092679</xdr:colOff>
      <xdr:row>12</xdr:row>
      <xdr:rowOff>1293962</xdr:rowOff>
    </xdr:to>
    <xdr:pic>
      <xdr:nvPicPr>
        <xdr:cNvPr id="102" name="Image 101">
          <a:extLst>
            <a:ext uri="{FF2B5EF4-FFF2-40B4-BE49-F238E27FC236}">
              <a16:creationId xmlns:a16="http://schemas.microsoft.com/office/drawing/2014/main" id="{6046ADA2-ABB7-4746-9C58-283124620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563169" y="940279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16</xdr:col>
      <xdr:colOff>28755</xdr:colOff>
      <xdr:row>12</xdr:row>
      <xdr:rowOff>316302</xdr:rowOff>
    </xdr:from>
    <xdr:to>
      <xdr:col>16</xdr:col>
      <xdr:colOff>1006415</xdr:colOff>
      <xdr:row>12</xdr:row>
      <xdr:rowOff>1293962</xdr:rowOff>
    </xdr:to>
    <xdr:pic>
      <xdr:nvPicPr>
        <xdr:cNvPr id="104" name="Image 103">
          <a:extLst>
            <a:ext uri="{FF2B5EF4-FFF2-40B4-BE49-F238E27FC236}">
              <a16:creationId xmlns:a16="http://schemas.microsoft.com/office/drawing/2014/main" id="{051214AD-7AF7-42D9-9A58-B392263F6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621132" y="940279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18</xdr:col>
      <xdr:colOff>172529</xdr:colOff>
      <xdr:row>12</xdr:row>
      <xdr:rowOff>287547</xdr:rowOff>
    </xdr:from>
    <xdr:to>
      <xdr:col>18</xdr:col>
      <xdr:colOff>1150189</xdr:colOff>
      <xdr:row>12</xdr:row>
      <xdr:rowOff>1265207</xdr:rowOff>
    </xdr:to>
    <xdr:pic>
      <xdr:nvPicPr>
        <xdr:cNvPr id="105" name="Image 104">
          <a:extLst>
            <a:ext uri="{FF2B5EF4-FFF2-40B4-BE49-F238E27FC236}">
              <a16:creationId xmlns:a16="http://schemas.microsoft.com/office/drawing/2014/main" id="{6EBC7FFF-05E9-4D1A-9F6F-46B17A423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809812" y="937403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22</xdr:col>
      <xdr:colOff>86264</xdr:colOff>
      <xdr:row>12</xdr:row>
      <xdr:rowOff>287547</xdr:rowOff>
    </xdr:from>
    <xdr:to>
      <xdr:col>22</xdr:col>
      <xdr:colOff>1063924</xdr:colOff>
      <xdr:row>12</xdr:row>
      <xdr:rowOff>1265207</xdr:rowOff>
    </xdr:to>
    <xdr:pic>
      <xdr:nvPicPr>
        <xdr:cNvPr id="107" name="Image 106">
          <a:extLst>
            <a:ext uri="{FF2B5EF4-FFF2-40B4-BE49-F238E27FC236}">
              <a16:creationId xmlns:a16="http://schemas.microsoft.com/office/drawing/2014/main" id="{6C5DA835-152F-4D7C-AAB7-52E4A2694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813357" y="937403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26</xdr:col>
      <xdr:colOff>115019</xdr:colOff>
      <xdr:row>12</xdr:row>
      <xdr:rowOff>402567</xdr:rowOff>
    </xdr:from>
    <xdr:to>
      <xdr:col>26</xdr:col>
      <xdr:colOff>1092679</xdr:colOff>
      <xdr:row>12</xdr:row>
      <xdr:rowOff>1380227</xdr:rowOff>
    </xdr:to>
    <xdr:pic>
      <xdr:nvPicPr>
        <xdr:cNvPr id="108" name="Image 107">
          <a:extLst>
            <a:ext uri="{FF2B5EF4-FFF2-40B4-BE49-F238E27FC236}">
              <a16:creationId xmlns:a16="http://schemas.microsoft.com/office/drawing/2014/main" id="{E19E9AFB-53C6-4CED-B219-13CF9B91E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941436" y="948905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28</xdr:col>
      <xdr:colOff>143774</xdr:colOff>
      <xdr:row>12</xdr:row>
      <xdr:rowOff>287547</xdr:rowOff>
    </xdr:from>
    <xdr:to>
      <xdr:col>28</xdr:col>
      <xdr:colOff>1121434</xdr:colOff>
      <xdr:row>12</xdr:row>
      <xdr:rowOff>1265207</xdr:rowOff>
    </xdr:to>
    <xdr:pic>
      <xdr:nvPicPr>
        <xdr:cNvPr id="109" name="Image 108">
          <a:extLst>
            <a:ext uri="{FF2B5EF4-FFF2-40B4-BE49-F238E27FC236}">
              <a16:creationId xmlns:a16="http://schemas.microsoft.com/office/drawing/2014/main" id="{11ADD632-92BA-4FCE-8DDE-9B01A294E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15094" y="937403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30</xdr:col>
      <xdr:colOff>86264</xdr:colOff>
      <xdr:row>12</xdr:row>
      <xdr:rowOff>316302</xdr:rowOff>
    </xdr:from>
    <xdr:to>
      <xdr:col>30</xdr:col>
      <xdr:colOff>1063924</xdr:colOff>
      <xdr:row>12</xdr:row>
      <xdr:rowOff>1293962</xdr:rowOff>
    </xdr:to>
    <xdr:pic>
      <xdr:nvPicPr>
        <xdr:cNvPr id="110" name="Image 109">
          <a:extLst>
            <a:ext uri="{FF2B5EF4-FFF2-40B4-BE49-F238E27FC236}">
              <a16:creationId xmlns:a16="http://schemas.microsoft.com/office/drawing/2014/main" id="{C195587B-82C2-4D15-BB73-9400D9457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002491" y="9402792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34</xdr:col>
      <xdr:colOff>172529</xdr:colOff>
      <xdr:row>12</xdr:row>
      <xdr:rowOff>373811</xdr:rowOff>
    </xdr:from>
    <xdr:to>
      <xdr:col>34</xdr:col>
      <xdr:colOff>1150189</xdr:colOff>
      <xdr:row>12</xdr:row>
      <xdr:rowOff>1351471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686E0B49-BAFB-46DA-BFEF-7A349216C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3178566" y="9460301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38</xdr:col>
      <xdr:colOff>115019</xdr:colOff>
      <xdr:row>12</xdr:row>
      <xdr:rowOff>345057</xdr:rowOff>
    </xdr:from>
    <xdr:to>
      <xdr:col>38</xdr:col>
      <xdr:colOff>1092679</xdr:colOff>
      <xdr:row>12</xdr:row>
      <xdr:rowOff>1322717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56A8F834-BDA5-40AC-8D22-AC7CA0560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220379" y="943154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42</xdr:col>
      <xdr:colOff>201283</xdr:colOff>
      <xdr:row>12</xdr:row>
      <xdr:rowOff>287547</xdr:rowOff>
    </xdr:from>
    <xdr:to>
      <xdr:col>42</xdr:col>
      <xdr:colOff>1178943</xdr:colOff>
      <xdr:row>12</xdr:row>
      <xdr:rowOff>1265207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555B9192-1382-4433-8BDF-B9C40B15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396453" y="937403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46</xdr:col>
      <xdr:colOff>115019</xdr:colOff>
      <xdr:row>12</xdr:row>
      <xdr:rowOff>201283</xdr:rowOff>
    </xdr:from>
    <xdr:to>
      <xdr:col>46</xdr:col>
      <xdr:colOff>1092679</xdr:colOff>
      <xdr:row>12</xdr:row>
      <xdr:rowOff>1178943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DCE91285-7B49-4A48-90EE-E95D21A0C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399999" y="928777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8</xdr:col>
      <xdr:colOff>382434</xdr:colOff>
      <xdr:row>24</xdr:row>
      <xdr:rowOff>324928</xdr:rowOff>
    </xdr:from>
    <xdr:to>
      <xdr:col>8</xdr:col>
      <xdr:colOff>1446358</xdr:colOff>
      <xdr:row>24</xdr:row>
      <xdr:rowOff>1383209</xdr:rowOff>
    </xdr:to>
    <xdr:pic>
      <xdr:nvPicPr>
        <xdr:cNvPr id="125" name="Image 124">
          <a:extLst>
            <a:ext uri="{FF2B5EF4-FFF2-40B4-BE49-F238E27FC236}">
              <a16:creationId xmlns:a16="http://schemas.microsoft.com/office/drawing/2014/main" id="{B8387EC1-6A5A-41F1-AC05-B3A4B1FCED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7785681" y="28418288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10</xdr:col>
      <xdr:colOff>276046</xdr:colOff>
      <xdr:row>24</xdr:row>
      <xdr:rowOff>391064</xdr:rowOff>
    </xdr:from>
    <xdr:to>
      <xdr:col>10</xdr:col>
      <xdr:colOff>1339970</xdr:colOff>
      <xdr:row>24</xdr:row>
      <xdr:rowOff>1449345</xdr:rowOff>
    </xdr:to>
    <xdr:pic>
      <xdr:nvPicPr>
        <xdr:cNvPr id="126" name="Image 125">
          <a:extLst>
            <a:ext uri="{FF2B5EF4-FFF2-40B4-BE49-F238E27FC236}">
              <a16:creationId xmlns:a16="http://schemas.microsoft.com/office/drawing/2014/main" id="{514AB431-F65C-4971-AA55-FEBD7202D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4724196" y="28484424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6</xdr:col>
      <xdr:colOff>140897</xdr:colOff>
      <xdr:row>24</xdr:row>
      <xdr:rowOff>342182</xdr:rowOff>
    </xdr:from>
    <xdr:to>
      <xdr:col>6</xdr:col>
      <xdr:colOff>1204821</xdr:colOff>
      <xdr:row>24</xdr:row>
      <xdr:rowOff>1400463</xdr:rowOff>
    </xdr:to>
    <xdr:pic>
      <xdr:nvPicPr>
        <xdr:cNvPr id="127" name="Image 126">
          <a:extLst>
            <a:ext uri="{FF2B5EF4-FFF2-40B4-BE49-F238E27FC236}">
              <a16:creationId xmlns:a16="http://schemas.microsoft.com/office/drawing/2014/main" id="{A2F51DFC-26B3-4605-B3F9-912D626C3A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0499237" y="28435542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18</xdr:col>
      <xdr:colOff>143774</xdr:colOff>
      <xdr:row>22</xdr:row>
      <xdr:rowOff>258792</xdr:rowOff>
    </xdr:from>
    <xdr:to>
      <xdr:col>18</xdr:col>
      <xdr:colOff>1024534</xdr:colOff>
      <xdr:row>22</xdr:row>
      <xdr:rowOff>1331492</xdr:rowOff>
    </xdr:to>
    <xdr:pic>
      <xdr:nvPicPr>
        <xdr:cNvPr id="130" name="Picture 2" descr="Les labels RUP - Logis Teamedia">
          <a:extLst>
            <a:ext uri="{FF2B5EF4-FFF2-40B4-BE49-F238E27FC236}">
              <a16:creationId xmlns:a16="http://schemas.microsoft.com/office/drawing/2014/main" id="{00625344-49FD-4C50-A63B-005909833D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59781057" y="25189132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230037</xdr:colOff>
      <xdr:row>21</xdr:row>
      <xdr:rowOff>230037</xdr:rowOff>
    </xdr:from>
    <xdr:to>
      <xdr:col>42</xdr:col>
      <xdr:colOff>1110797</xdr:colOff>
      <xdr:row>21</xdr:row>
      <xdr:rowOff>1302737</xdr:rowOff>
    </xdr:to>
    <xdr:pic>
      <xdr:nvPicPr>
        <xdr:cNvPr id="131" name="Picture 2" descr="Les labels RUP - Logis Teamedia">
          <a:extLst>
            <a:ext uri="{FF2B5EF4-FFF2-40B4-BE49-F238E27FC236}">
              <a16:creationId xmlns:a16="http://schemas.microsoft.com/office/drawing/2014/main" id="{7A9A14A1-8D3F-437D-A9A9-5E2488B2CA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7" r="54474" b="27164"/>
        <a:stretch/>
      </xdr:blipFill>
      <xdr:spPr bwMode="auto">
        <a:xfrm>
          <a:off x="138425207" y="23578867"/>
          <a:ext cx="880760" cy="10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22</xdr:col>
      <xdr:colOff>276046</xdr:colOff>
      <xdr:row>24</xdr:row>
      <xdr:rowOff>391064</xdr:rowOff>
    </xdr:from>
    <xdr:ext cx="1063924" cy="1058281"/>
    <xdr:pic>
      <xdr:nvPicPr>
        <xdr:cNvPr id="134" name="Image 133">
          <a:extLst>
            <a:ext uri="{FF2B5EF4-FFF2-40B4-BE49-F238E27FC236}">
              <a16:creationId xmlns:a16="http://schemas.microsoft.com/office/drawing/2014/main" id="{240FD8DC-3E7E-495D-A999-FC9080C1E3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4724196" y="28484424"/>
          <a:ext cx="1063924" cy="1058281"/>
        </a:xfrm>
        <a:prstGeom prst="rect">
          <a:avLst/>
        </a:prstGeom>
      </xdr:spPr>
    </xdr:pic>
    <xdr:clientData/>
  </xdr:oneCellAnchor>
  <xdr:oneCellAnchor>
    <xdr:from>
      <xdr:col>18</xdr:col>
      <xdr:colOff>140897</xdr:colOff>
      <xdr:row>24</xdr:row>
      <xdr:rowOff>342182</xdr:rowOff>
    </xdr:from>
    <xdr:ext cx="1063924" cy="1058281"/>
    <xdr:pic>
      <xdr:nvPicPr>
        <xdr:cNvPr id="135" name="Image 134">
          <a:extLst>
            <a:ext uri="{FF2B5EF4-FFF2-40B4-BE49-F238E27FC236}">
              <a16:creationId xmlns:a16="http://schemas.microsoft.com/office/drawing/2014/main" id="{764C1D57-C6CB-42E6-BBFC-3CA5E5B25B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0499237" y="28435542"/>
          <a:ext cx="1063924" cy="1058281"/>
        </a:xfrm>
        <a:prstGeom prst="rect">
          <a:avLst/>
        </a:prstGeom>
      </xdr:spPr>
    </xdr:pic>
    <xdr:clientData/>
  </xdr:oneCellAnchor>
  <xdr:oneCellAnchor>
    <xdr:from>
      <xdr:col>16</xdr:col>
      <xdr:colOff>178279</xdr:colOff>
      <xdr:row>24</xdr:row>
      <xdr:rowOff>322053</xdr:rowOff>
    </xdr:from>
    <xdr:ext cx="1063924" cy="1058281"/>
    <xdr:pic>
      <xdr:nvPicPr>
        <xdr:cNvPr id="136" name="Image 135">
          <a:extLst>
            <a:ext uri="{FF2B5EF4-FFF2-40B4-BE49-F238E27FC236}">
              <a16:creationId xmlns:a16="http://schemas.microsoft.com/office/drawing/2014/main" id="{3EB2580B-3354-48AA-9FB6-6CD043DF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491712" y="28415413"/>
          <a:ext cx="1063924" cy="1058281"/>
        </a:xfrm>
        <a:prstGeom prst="rect">
          <a:avLst/>
        </a:prstGeom>
      </xdr:spPr>
    </xdr:pic>
    <xdr:clientData/>
  </xdr:oneCellAnchor>
  <xdr:oneCellAnchor>
    <xdr:from>
      <xdr:col>26</xdr:col>
      <xdr:colOff>316302</xdr:colOff>
      <xdr:row>24</xdr:row>
      <xdr:rowOff>316302</xdr:rowOff>
    </xdr:from>
    <xdr:ext cx="1063924" cy="1058281"/>
    <xdr:pic>
      <xdr:nvPicPr>
        <xdr:cNvPr id="137" name="Image 136">
          <a:extLst>
            <a:ext uri="{FF2B5EF4-FFF2-40B4-BE49-F238E27FC236}">
              <a16:creationId xmlns:a16="http://schemas.microsoft.com/office/drawing/2014/main" id="{E2B36EF5-E447-46AA-9525-4FC54937EC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6584829" y="28409662"/>
          <a:ext cx="1063924" cy="1058281"/>
        </a:xfrm>
        <a:prstGeom prst="rect">
          <a:avLst/>
        </a:prstGeom>
      </xdr:spPr>
    </xdr:pic>
    <xdr:clientData/>
  </xdr:oneCellAnchor>
  <xdr:oneCellAnchor>
    <xdr:from>
      <xdr:col>32</xdr:col>
      <xdr:colOff>382434</xdr:colOff>
      <xdr:row>24</xdr:row>
      <xdr:rowOff>324928</xdr:rowOff>
    </xdr:from>
    <xdr:ext cx="1063924" cy="1058281"/>
    <xdr:pic>
      <xdr:nvPicPr>
        <xdr:cNvPr id="138" name="Image 137">
          <a:extLst>
            <a:ext uri="{FF2B5EF4-FFF2-40B4-BE49-F238E27FC236}">
              <a16:creationId xmlns:a16="http://schemas.microsoft.com/office/drawing/2014/main" id="{03FB2109-0631-4135-80D5-7093B571A6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7785681" y="28418288"/>
          <a:ext cx="1063924" cy="1058281"/>
        </a:xfrm>
        <a:prstGeom prst="rect">
          <a:avLst/>
        </a:prstGeom>
      </xdr:spPr>
    </xdr:pic>
    <xdr:clientData/>
  </xdr:oneCellAnchor>
  <xdr:oneCellAnchor>
    <xdr:from>
      <xdr:col>34</xdr:col>
      <xdr:colOff>276046</xdr:colOff>
      <xdr:row>24</xdr:row>
      <xdr:rowOff>391064</xdr:rowOff>
    </xdr:from>
    <xdr:ext cx="1063924" cy="1058281"/>
    <xdr:pic>
      <xdr:nvPicPr>
        <xdr:cNvPr id="139" name="Image 138">
          <a:extLst>
            <a:ext uri="{FF2B5EF4-FFF2-40B4-BE49-F238E27FC236}">
              <a16:creationId xmlns:a16="http://schemas.microsoft.com/office/drawing/2014/main" id="{1AD2BF24-27FC-40B4-9FFF-1492421932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4724196" y="28484424"/>
          <a:ext cx="1063924" cy="1058281"/>
        </a:xfrm>
        <a:prstGeom prst="rect">
          <a:avLst/>
        </a:prstGeom>
      </xdr:spPr>
    </xdr:pic>
    <xdr:clientData/>
  </xdr:oneCellAnchor>
  <xdr:oneCellAnchor>
    <xdr:from>
      <xdr:col>30</xdr:col>
      <xdr:colOff>140897</xdr:colOff>
      <xdr:row>24</xdr:row>
      <xdr:rowOff>342182</xdr:rowOff>
    </xdr:from>
    <xdr:ext cx="1063924" cy="1058281"/>
    <xdr:pic>
      <xdr:nvPicPr>
        <xdr:cNvPr id="140" name="Image 139">
          <a:extLst>
            <a:ext uri="{FF2B5EF4-FFF2-40B4-BE49-F238E27FC236}">
              <a16:creationId xmlns:a16="http://schemas.microsoft.com/office/drawing/2014/main" id="{AD4D98D0-4178-4E65-B23F-75C4FC3F21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0499237" y="28435542"/>
          <a:ext cx="1063924" cy="1058281"/>
        </a:xfrm>
        <a:prstGeom prst="rect">
          <a:avLst/>
        </a:prstGeom>
      </xdr:spPr>
    </xdr:pic>
    <xdr:clientData/>
  </xdr:oneCellAnchor>
  <xdr:oneCellAnchor>
    <xdr:from>
      <xdr:col>28</xdr:col>
      <xdr:colOff>178279</xdr:colOff>
      <xdr:row>24</xdr:row>
      <xdr:rowOff>322053</xdr:rowOff>
    </xdr:from>
    <xdr:ext cx="1063924" cy="1058281"/>
    <xdr:pic>
      <xdr:nvPicPr>
        <xdr:cNvPr id="141" name="Image 140">
          <a:extLst>
            <a:ext uri="{FF2B5EF4-FFF2-40B4-BE49-F238E27FC236}">
              <a16:creationId xmlns:a16="http://schemas.microsoft.com/office/drawing/2014/main" id="{1DDDFA50-2066-4C76-808B-86C13C5065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491712" y="28415413"/>
          <a:ext cx="1063924" cy="1058281"/>
        </a:xfrm>
        <a:prstGeom prst="rect">
          <a:avLst/>
        </a:prstGeom>
      </xdr:spPr>
    </xdr:pic>
    <xdr:clientData/>
  </xdr:oneCellAnchor>
  <xdr:oneCellAnchor>
    <xdr:from>
      <xdr:col>38</xdr:col>
      <xdr:colOff>316302</xdr:colOff>
      <xdr:row>24</xdr:row>
      <xdr:rowOff>316302</xdr:rowOff>
    </xdr:from>
    <xdr:ext cx="1063924" cy="1058281"/>
    <xdr:pic>
      <xdr:nvPicPr>
        <xdr:cNvPr id="142" name="Image 141">
          <a:extLst>
            <a:ext uri="{FF2B5EF4-FFF2-40B4-BE49-F238E27FC236}">
              <a16:creationId xmlns:a16="http://schemas.microsoft.com/office/drawing/2014/main" id="{96D86843-4281-4EF8-92C1-2B80B272E1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6584829" y="28409662"/>
          <a:ext cx="1063924" cy="1058281"/>
        </a:xfrm>
        <a:prstGeom prst="rect">
          <a:avLst/>
        </a:prstGeom>
      </xdr:spPr>
    </xdr:pic>
    <xdr:clientData/>
  </xdr:oneCellAnchor>
  <xdr:oneCellAnchor>
    <xdr:from>
      <xdr:col>46</xdr:col>
      <xdr:colOff>276046</xdr:colOff>
      <xdr:row>24</xdr:row>
      <xdr:rowOff>391064</xdr:rowOff>
    </xdr:from>
    <xdr:ext cx="1063924" cy="1058281"/>
    <xdr:pic>
      <xdr:nvPicPr>
        <xdr:cNvPr id="144" name="Image 143">
          <a:extLst>
            <a:ext uri="{FF2B5EF4-FFF2-40B4-BE49-F238E27FC236}">
              <a16:creationId xmlns:a16="http://schemas.microsoft.com/office/drawing/2014/main" id="{69BC024C-97F1-4D38-8DCB-27F161B1F9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4724196" y="28484424"/>
          <a:ext cx="1063924" cy="1058281"/>
        </a:xfrm>
        <a:prstGeom prst="rect">
          <a:avLst/>
        </a:prstGeom>
      </xdr:spPr>
    </xdr:pic>
    <xdr:clientData/>
  </xdr:oneCellAnchor>
  <xdr:oneCellAnchor>
    <xdr:from>
      <xdr:col>42</xdr:col>
      <xdr:colOff>140897</xdr:colOff>
      <xdr:row>24</xdr:row>
      <xdr:rowOff>342182</xdr:rowOff>
    </xdr:from>
    <xdr:ext cx="1063924" cy="1058281"/>
    <xdr:pic>
      <xdr:nvPicPr>
        <xdr:cNvPr id="146" name="Image 145">
          <a:extLst>
            <a:ext uri="{FF2B5EF4-FFF2-40B4-BE49-F238E27FC236}">
              <a16:creationId xmlns:a16="http://schemas.microsoft.com/office/drawing/2014/main" id="{373E9E8B-71E1-4F9C-8184-7E6E6621B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0499237" y="28435542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16</xdr:col>
      <xdr:colOff>207993</xdr:colOff>
      <xdr:row>15</xdr:row>
      <xdr:rowOff>370457</xdr:rowOff>
    </xdr:from>
    <xdr:to>
      <xdr:col>16</xdr:col>
      <xdr:colOff>1271917</xdr:colOff>
      <xdr:row>15</xdr:row>
      <xdr:rowOff>1428738</xdr:rowOff>
    </xdr:to>
    <xdr:pic>
      <xdr:nvPicPr>
        <xdr:cNvPr id="149" name="Image 148">
          <a:extLst>
            <a:ext uri="{FF2B5EF4-FFF2-40B4-BE49-F238E27FC236}">
              <a16:creationId xmlns:a16="http://schemas.microsoft.com/office/drawing/2014/main" id="{D4FD8A67-F03F-4C42-96F0-49505E5BCA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0525393" y="14467457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22</xdr:col>
      <xdr:colOff>316301</xdr:colOff>
      <xdr:row>15</xdr:row>
      <xdr:rowOff>287547</xdr:rowOff>
    </xdr:from>
    <xdr:to>
      <xdr:col>22</xdr:col>
      <xdr:colOff>1380225</xdr:colOff>
      <xdr:row>15</xdr:row>
      <xdr:rowOff>1345828</xdr:rowOff>
    </xdr:to>
    <xdr:pic>
      <xdr:nvPicPr>
        <xdr:cNvPr id="152" name="Image 151">
          <a:extLst>
            <a:ext uri="{FF2B5EF4-FFF2-40B4-BE49-F238E27FC236}">
              <a16:creationId xmlns:a16="http://schemas.microsoft.com/office/drawing/2014/main" id="{2FE6416C-AA02-466D-AFAA-F8E550F5B7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4043394" y="1414732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28</xdr:col>
      <xdr:colOff>201283</xdr:colOff>
      <xdr:row>15</xdr:row>
      <xdr:rowOff>287547</xdr:rowOff>
    </xdr:from>
    <xdr:to>
      <xdr:col>28</xdr:col>
      <xdr:colOff>1265207</xdr:colOff>
      <xdr:row>15</xdr:row>
      <xdr:rowOff>1345828</xdr:rowOff>
    </xdr:to>
    <xdr:pic>
      <xdr:nvPicPr>
        <xdr:cNvPr id="154" name="Image 153">
          <a:extLst>
            <a:ext uri="{FF2B5EF4-FFF2-40B4-BE49-F238E27FC236}">
              <a16:creationId xmlns:a16="http://schemas.microsoft.com/office/drawing/2014/main" id="{D337DD07-7BC7-41D3-80D5-99A87EA059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92072603" y="1414732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30</xdr:col>
      <xdr:colOff>286828</xdr:colOff>
      <xdr:row>15</xdr:row>
      <xdr:rowOff>258073</xdr:rowOff>
    </xdr:from>
    <xdr:to>
      <xdr:col>30</xdr:col>
      <xdr:colOff>1350752</xdr:colOff>
      <xdr:row>15</xdr:row>
      <xdr:rowOff>1316354</xdr:rowOff>
    </xdr:to>
    <xdr:pic>
      <xdr:nvPicPr>
        <xdr:cNvPr id="155" name="Image 154">
          <a:extLst>
            <a:ext uri="{FF2B5EF4-FFF2-40B4-BE49-F238E27FC236}">
              <a16:creationId xmlns:a16="http://schemas.microsoft.com/office/drawing/2014/main" id="{83318482-D5B3-4B8A-86D7-F504C60E1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98737228" y="14431273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38</xdr:col>
      <xdr:colOff>230037</xdr:colOff>
      <xdr:row>10</xdr:row>
      <xdr:rowOff>345057</xdr:rowOff>
    </xdr:from>
    <xdr:to>
      <xdr:col>38</xdr:col>
      <xdr:colOff>1293961</xdr:colOff>
      <xdr:row>10</xdr:row>
      <xdr:rowOff>1403338</xdr:rowOff>
    </xdr:to>
    <xdr:pic>
      <xdr:nvPicPr>
        <xdr:cNvPr id="158" name="Image 157">
          <a:extLst>
            <a:ext uri="{FF2B5EF4-FFF2-40B4-BE49-F238E27FC236}">
              <a16:creationId xmlns:a16="http://schemas.microsoft.com/office/drawing/2014/main" id="{6CDE7E9B-ED55-4429-A996-1186E48CCC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24335397" y="6268530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42</xdr:col>
      <xdr:colOff>316302</xdr:colOff>
      <xdr:row>10</xdr:row>
      <xdr:rowOff>258792</xdr:rowOff>
    </xdr:from>
    <xdr:to>
      <xdr:col>42</xdr:col>
      <xdr:colOff>1380226</xdr:colOff>
      <xdr:row>10</xdr:row>
      <xdr:rowOff>1317073</xdr:rowOff>
    </xdr:to>
    <xdr:pic>
      <xdr:nvPicPr>
        <xdr:cNvPr id="160" name="Image 159">
          <a:extLst>
            <a:ext uri="{FF2B5EF4-FFF2-40B4-BE49-F238E27FC236}">
              <a16:creationId xmlns:a16="http://schemas.microsoft.com/office/drawing/2014/main" id="{1E198D04-ADAA-415D-805E-1DE0236B0B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8511472" y="6182265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34</xdr:col>
      <xdr:colOff>172528</xdr:colOff>
      <xdr:row>9</xdr:row>
      <xdr:rowOff>201283</xdr:rowOff>
    </xdr:from>
    <xdr:to>
      <xdr:col>34</xdr:col>
      <xdr:colOff>1236452</xdr:colOff>
      <xdr:row>9</xdr:row>
      <xdr:rowOff>1259564</xdr:rowOff>
    </xdr:to>
    <xdr:pic>
      <xdr:nvPicPr>
        <xdr:cNvPr id="164" name="Image 163">
          <a:extLst>
            <a:ext uri="{FF2B5EF4-FFF2-40B4-BE49-F238E27FC236}">
              <a16:creationId xmlns:a16="http://schemas.microsoft.com/office/drawing/2014/main" id="{143FFAD1-6053-4EF5-BDAB-21A0909BCA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3178565" y="4543246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34</xdr:col>
      <xdr:colOff>230038</xdr:colOff>
      <xdr:row>10</xdr:row>
      <xdr:rowOff>316302</xdr:rowOff>
    </xdr:from>
    <xdr:to>
      <xdr:col>34</xdr:col>
      <xdr:colOff>1293962</xdr:colOff>
      <xdr:row>10</xdr:row>
      <xdr:rowOff>1374583</xdr:rowOff>
    </xdr:to>
    <xdr:pic>
      <xdr:nvPicPr>
        <xdr:cNvPr id="165" name="Image 164">
          <a:extLst>
            <a:ext uri="{FF2B5EF4-FFF2-40B4-BE49-F238E27FC236}">
              <a16:creationId xmlns:a16="http://schemas.microsoft.com/office/drawing/2014/main" id="{14B8347B-A2A2-4C32-B2C1-70E22703A2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3236075" y="6239775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34</xdr:col>
      <xdr:colOff>172528</xdr:colOff>
      <xdr:row>11</xdr:row>
      <xdr:rowOff>287547</xdr:rowOff>
    </xdr:from>
    <xdr:to>
      <xdr:col>34</xdr:col>
      <xdr:colOff>1236452</xdr:colOff>
      <xdr:row>11</xdr:row>
      <xdr:rowOff>1345828</xdr:rowOff>
    </xdr:to>
    <xdr:pic>
      <xdr:nvPicPr>
        <xdr:cNvPr id="166" name="Image 165">
          <a:extLst>
            <a:ext uri="{FF2B5EF4-FFF2-40B4-BE49-F238E27FC236}">
              <a16:creationId xmlns:a16="http://schemas.microsoft.com/office/drawing/2014/main" id="{97F9B92A-8FF4-4B7E-9162-E7815ED2E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13178565" y="7792527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26</xdr:col>
      <xdr:colOff>201283</xdr:colOff>
      <xdr:row>9</xdr:row>
      <xdr:rowOff>201283</xdr:rowOff>
    </xdr:from>
    <xdr:to>
      <xdr:col>26</xdr:col>
      <xdr:colOff>1265207</xdr:colOff>
      <xdr:row>9</xdr:row>
      <xdr:rowOff>1259564</xdr:rowOff>
    </xdr:to>
    <xdr:pic>
      <xdr:nvPicPr>
        <xdr:cNvPr id="168" name="Image 167">
          <a:extLst>
            <a:ext uri="{FF2B5EF4-FFF2-40B4-BE49-F238E27FC236}">
              <a16:creationId xmlns:a16="http://schemas.microsoft.com/office/drawing/2014/main" id="{3E18CBF1-EE92-4253-8B22-DB84ABB068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85027700" y="4543246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26</xdr:col>
      <xdr:colOff>201283</xdr:colOff>
      <xdr:row>11</xdr:row>
      <xdr:rowOff>230038</xdr:rowOff>
    </xdr:from>
    <xdr:to>
      <xdr:col>26</xdr:col>
      <xdr:colOff>1265207</xdr:colOff>
      <xdr:row>11</xdr:row>
      <xdr:rowOff>1288319</xdr:rowOff>
    </xdr:to>
    <xdr:pic>
      <xdr:nvPicPr>
        <xdr:cNvPr id="170" name="Image 169">
          <a:extLst>
            <a:ext uri="{FF2B5EF4-FFF2-40B4-BE49-F238E27FC236}">
              <a16:creationId xmlns:a16="http://schemas.microsoft.com/office/drawing/2014/main" id="{E1A750A8-73F6-4F58-8759-3E038932D6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85027700" y="7735018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16</xdr:col>
      <xdr:colOff>143773</xdr:colOff>
      <xdr:row>9</xdr:row>
      <xdr:rowOff>258792</xdr:rowOff>
    </xdr:from>
    <xdr:to>
      <xdr:col>16</xdr:col>
      <xdr:colOff>1207697</xdr:colOff>
      <xdr:row>9</xdr:row>
      <xdr:rowOff>1317073</xdr:rowOff>
    </xdr:to>
    <xdr:pic>
      <xdr:nvPicPr>
        <xdr:cNvPr id="172" name="Image 171">
          <a:extLst>
            <a:ext uri="{FF2B5EF4-FFF2-40B4-BE49-F238E27FC236}">
              <a16:creationId xmlns:a16="http://schemas.microsoft.com/office/drawing/2014/main" id="{A5990245-90B7-4A76-8316-486655C524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2736150" y="4600755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16</xdr:col>
      <xdr:colOff>209909</xdr:colOff>
      <xdr:row>10</xdr:row>
      <xdr:rowOff>353683</xdr:rowOff>
    </xdr:from>
    <xdr:to>
      <xdr:col>16</xdr:col>
      <xdr:colOff>1273833</xdr:colOff>
      <xdr:row>10</xdr:row>
      <xdr:rowOff>1411964</xdr:rowOff>
    </xdr:to>
    <xdr:pic>
      <xdr:nvPicPr>
        <xdr:cNvPr id="174" name="Image 173">
          <a:extLst>
            <a:ext uri="{FF2B5EF4-FFF2-40B4-BE49-F238E27FC236}">
              <a16:creationId xmlns:a16="http://schemas.microsoft.com/office/drawing/2014/main" id="{5B0A02CE-89F4-4DE4-99D6-2563DD1C4F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2802286" y="6277156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42</xdr:col>
      <xdr:colOff>201282</xdr:colOff>
      <xdr:row>13</xdr:row>
      <xdr:rowOff>632604</xdr:rowOff>
    </xdr:from>
    <xdr:to>
      <xdr:col>42</xdr:col>
      <xdr:colOff>1109014</xdr:colOff>
      <xdr:row>13</xdr:row>
      <xdr:rowOff>1300469</xdr:rowOff>
    </xdr:to>
    <xdr:pic>
      <xdr:nvPicPr>
        <xdr:cNvPr id="180" name="Image 179">
          <a:extLst>
            <a:ext uri="{FF2B5EF4-FFF2-40B4-BE49-F238E27FC236}">
              <a16:creationId xmlns:a16="http://schemas.microsoft.com/office/drawing/2014/main" id="{F160A2FE-BA7F-4E2B-829F-12B26CF74B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138396452" y="11300604"/>
          <a:ext cx="907732" cy="667865"/>
        </a:xfrm>
        <a:prstGeom prst="rect">
          <a:avLst/>
        </a:prstGeom>
      </xdr:spPr>
    </xdr:pic>
    <xdr:clientData/>
  </xdr:twoCellAnchor>
  <xdr:twoCellAnchor editAs="oneCell">
    <xdr:from>
      <xdr:col>10</xdr:col>
      <xdr:colOff>163183</xdr:colOff>
      <xdr:row>16</xdr:row>
      <xdr:rowOff>296893</xdr:rowOff>
    </xdr:from>
    <xdr:to>
      <xdr:col>10</xdr:col>
      <xdr:colOff>1227107</xdr:colOff>
      <xdr:row>16</xdr:row>
      <xdr:rowOff>1355174</xdr:rowOff>
    </xdr:to>
    <xdr:pic>
      <xdr:nvPicPr>
        <xdr:cNvPr id="194" name="Image 193">
          <a:extLst>
            <a:ext uri="{FF2B5EF4-FFF2-40B4-BE49-F238E27FC236}">
              <a16:creationId xmlns:a16="http://schemas.microsoft.com/office/drawing/2014/main" id="{1E0FBEEB-661C-4B31-98DE-C608ED1635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4453183" y="16070293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8</xdr:col>
      <xdr:colOff>334274</xdr:colOff>
      <xdr:row>16</xdr:row>
      <xdr:rowOff>392502</xdr:rowOff>
    </xdr:from>
    <xdr:to>
      <xdr:col>8</xdr:col>
      <xdr:colOff>1311934</xdr:colOff>
      <xdr:row>16</xdr:row>
      <xdr:rowOff>1370162</xdr:rowOff>
    </xdr:to>
    <xdr:pic>
      <xdr:nvPicPr>
        <xdr:cNvPr id="196" name="Image 195">
          <a:extLst>
            <a:ext uri="{FF2B5EF4-FFF2-40B4-BE49-F238E27FC236}">
              <a16:creationId xmlns:a16="http://schemas.microsoft.com/office/drawing/2014/main" id="{7F2C2ECC-7475-4C3F-940C-EF613B92B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613874" y="16165902"/>
          <a:ext cx="977660" cy="977660"/>
        </a:xfrm>
        <a:prstGeom prst="rect">
          <a:avLst/>
        </a:prstGeom>
      </xdr:spPr>
    </xdr:pic>
    <xdr:clientData/>
  </xdr:twoCellAnchor>
  <xdr:oneCellAnchor>
    <xdr:from>
      <xdr:col>46</xdr:col>
      <xdr:colOff>143773</xdr:colOff>
      <xdr:row>10</xdr:row>
      <xdr:rowOff>345056</xdr:rowOff>
    </xdr:from>
    <xdr:ext cx="977660" cy="977660"/>
    <xdr:pic>
      <xdr:nvPicPr>
        <xdr:cNvPr id="206" name="Image 205">
          <a:extLst>
            <a:ext uri="{FF2B5EF4-FFF2-40B4-BE49-F238E27FC236}">
              <a16:creationId xmlns:a16="http://schemas.microsoft.com/office/drawing/2014/main" id="{B9CD1195-DB81-4143-BCAC-E8BB3679C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428753" y="6268529"/>
          <a:ext cx="977660" cy="977660"/>
        </a:xfrm>
        <a:prstGeom prst="rect">
          <a:avLst/>
        </a:prstGeom>
      </xdr:spPr>
    </xdr:pic>
    <xdr:clientData/>
  </xdr:oneCellAnchor>
  <xdr:twoCellAnchor editAs="oneCell">
    <xdr:from>
      <xdr:col>28</xdr:col>
      <xdr:colOff>181874</xdr:colOff>
      <xdr:row>16</xdr:row>
      <xdr:rowOff>306956</xdr:rowOff>
    </xdr:from>
    <xdr:to>
      <xdr:col>28</xdr:col>
      <xdr:colOff>1159534</xdr:colOff>
      <xdr:row>16</xdr:row>
      <xdr:rowOff>1284616</xdr:rowOff>
    </xdr:to>
    <xdr:pic>
      <xdr:nvPicPr>
        <xdr:cNvPr id="207" name="Image 206">
          <a:extLst>
            <a:ext uri="{FF2B5EF4-FFF2-40B4-BE49-F238E27FC236}">
              <a16:creationId xmlns:a16="http://schemas.microsoft.com/office/drawing/2014/main" id="{D306CAA0-354C-43EE-826C-D4A33D98F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621874" y="16080356"/>
          <a:ext cx="977660" cy="977660"/>
        </a:xfrm>
        <a:prstGeom prst="rect">
          <a:avLst/>
        </a:prstGeom>
      </xdr:spPr>
    </xdr:pic>
    <xdr:clientData/>
  </xdr:twoCellAnchor>
  <xdr:oneCellAnchor>
    <xdr:from>
      <xdr:col>16</xdr:col>
      <xdr:colOff>315583</xdr:colOff>
      <xdr:row>16</xdr:row>
      <xdr:rowOff>297612</xdr:rowOff>
    </xdr:from>
    <xdr:ext cx="977660" cy="977660"/>
    <xdr:pic>
      <xdr:nvPicPr>
        <xdr:cNvPr id="213" name="Image 212">
          <a:extLst>
            <a:ext uri="{FF2B5EF4-FFF2-40B4-BE49-F238E27FC236}">
              <a16:creationId xmlns:a16="http://schemas.microsoft.com/office/drawing/2014/main" id="{B1A0EB4D-ACDE-4466-896A-056241455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664983" y="16071012"/>
          <a:ext cx="977660" cy="977660"/>
        </a:xfrm>
        <a:prstGeom prst="rect">
          <a:avLst/>
        </a:prstGeom>
      </xdr:spPr>
    </xdr:pic>
    <xdr:clientData/>
  </xdr:oneCellAnchor>
  <xdr:oneCellAnchor>
    <xdr:from>
      <xdr:col>22</xdr:col>
      <xdr:colOff>172529</xdr:colOff>
      <xdr:row>13</xdr:row>
      <xdr:rowOff>431321</xdr:rowOff>
    </xdr:from>
    <xdr:ext cx="948905" cy="949764"/>
    <xdr:pic>
      <xdr:nvPicPr>
        <xdr:cNvPr id="214" name="Image 213">
          <a:extLst>
            <a:ext uri="{FF2B5EF4-FFF2-40B4-BE49-F238E27FC236}">
              <a16:creationId xmlns:a16="http://schemas.microsoft.com/office/drawing/2014/main" id="{759C3B78-A681-459F-8333-5AA0704B8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899622" y="11099321"/>
          <a:ext cx="948905" cy="949764"/>
        </a:xfrm>
        <a:prstGeom prst="rect">
          <a:avLst/>
        </a:prstGeom>
      </xdr:spPr>
    </xdr:pic>
    <xdr:clientData/>
  </xdr:oneCellAnchor>
  <xdr:oneCellAnchor>
    <xdr:from>
      <xdr:col>28</xdr:col>
      <xdr:colOff>258792</xdr:colOff>
      <xdr:row>23</xdr:row>
      <xdr:rowOff>258793</xdr:rowOff>
    </xdr:from>
    <xdr:ext cx="1063924" cy="1058281"/>
    <xdr:pic>
      <xdr:nvPicPr>
        <xdr:cNvPr id="223" name="Image 222">
          <a:extLst>
            <a:ext uri="{FF2B5EF4-FFF2-40B4-BE49-F238E27FC236}">
              <a16:creationId xmlns:a16="http://schemas.microsoft.com/office/drawing/2014/main" id="{D5DB99C0-9523-4E75-82B2-E11041DDCF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92130112" y="26770643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28</xdr:col>
      <xdr:colOff>143774</xdr:colOff>
      <xdr:row>10</xdr:row>
      <xdr:rowOff>345057</xdr:rowOff>
    </xdr:from>
    <xdr:to>
      <xdr:col>28</xdr:col>
      <xdr:colOff>1121434</xdr:colOff>
      <xdr:row>10</xdr:row>
      <xdr:rowOff>1322717</xdr:rowOff>
    </xdr:to>
    <xdr:pic>
      <xdr:nvPicPr>
        <xdr:cNvPr id="224" name="Image 223">
          <a:extLst>
            <a:ext uri="{FF2B5EF4-FFF2-40B4-BE49-F238E27FC236}">
              <a16:creationId xmlns:a16="http://schemas.microsoft.com/office/drawing/2014/main" id="{30BFFCDB-6905-484A-9BF0-F5FC8BE28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15094" y="6268530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42</xdr:col>
      <xdr:colOff>287547</xdr:colOff>
      <xdr:row>14</xdr:row>
      <xdr:rowOff>201283</xdr:rowOff>
    </xdr:from>
    <xdr:to>
      <xdr:col>42</xdr:col>
      <xdr:colOff>1265207</xdr:colOff>
      <xdr:row>14</xdr:row>
      <xdr:rowOff>1178943</xdr:rowOff>
    </xdr:to>
    <xdr:pic>
      <xdr:nvPicPr>
        <xdr:cNvPr id="228" name="Image 227">
          <a:extLst>
            <a:ext uri="{FF2B5EF4-FFF2-40B4-BE49-F238E27FC236}">
              <a16:creationId xmlns:a16="http://schemas.microsoft.com/office/drawing/2014/main" id="{54C23E34-3C80-455A-92A2-517CE5216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482717" y="12652076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22</xdr:col>
      <xdr:colOff>57509</xdr:colOff>
      <xdr:row>9</xdr:row>
      <xdr:rowOff>373812</xdr:rowOff>
    </xdr:from>
    <xdr:to>
      <xdr:col>22</xdr:col>
      <xdr:colOff>1035169</xdr:colOff>
      <xdr:row>9</xdr:row>
      <xdr:rowOff>1351472</xdr:rowOff>
    </xdr:to>
    <xdr:pic>
      <xdr:nvPicPr>
        <xdr:cNvPr id="237" name="Image 236">
          <a:extLst>
            <a:ext uri="{FF2B5EF4-FFF2-40B4-BE49-F238E27FC236}">
              <a16:creationId xmlns:a16="http://schemas.microsoft.com/office/drawing/2014/main" id="{A31941E8-49D1-48FD-93E3-FF5F9A6B7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438109" y="4945812"/>
          <a:ext cx="977660" cy="977660"/>
        </a:xfrm>
        <a:prstGeom prst="rect">
          <a:avLst/>
        </a:prstGeom>
      </xdr:spPr>
    </xdr:pic>
    <xdr:clientData/>
  </xdr:twoCellAnchor>
  <xdr:oneCellAnchor>
    <xdr:from>
      <xdr:col>22</xdr:col>
      <xdr:colOff>1178944</xdr:colOff>
      <xdr:row>9</xdr:row>
      <xdr:rowOff>373811</xdr:rowOff>
    </xdr:from>
    <xdr:ext cx="948905" cy="949764"/>
    <xdr:pic>
      <xdr:nvPicPr>
        <xdr:cNvPr id="238" name="Image 237">
          <a:extLst>
            <a:ext uri="{FF2B5EF4-FFF2-40B4-BE49-F238E27FC236}">
              <a16:creationId xmlns:a16="http://schemas.microsoft.com/office/drawing/2014/main" id="{9545B50A-CCEA-45A6-BBA4-EEBE50169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906037" y="4715774"/>
          <a:ext cx="948905" cy="949764"/>
        </a:xfrm>
        <a:prstGeom prst="rect">
          <a:avLst/>
        </a:prstGeom>
      </xdr:spPr>
    </xdr:pic>
    <xdr:clientData/>
  </xdr:oneCellAnchor>
  <xdr:oneCellAnchor>
    <xdr:from>
      <xdr:col>4</xdr:col>
      <xdr:colOff>920153</xdr:colOff>
      <xdr:row>18</xdr:row>
      <xdr:rowOff>488831</xdr:rowOff>
    </xdr:from>
    <xdr:ext cx="600280" cy="575095"/>
    <xdr:pic>
      <xdr:nvPicPr>
        <xdr:cNvPr id="264" name="Image 263">
          <a:extLst>
            <a:ext uri="{FF2B5EF4-FFF2-40B4-BE49-F238E27FC236}">
              <a16:creationId xmlns:a16="http://schemas.microsoft.com/office/drawing/2014/main" id="{DCD975C7-48CD-47DA-84EE-EEDF42ACF0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14239338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4</xdr:col>
      <xdr:colOff>172526</xdr:colOff>
      <xdr:row>18</xdr:row>
      <xdr:rowOff>488831</xdr:rowOff>
    </xdr:from>
    <xdr:ext cx="661360" cy="612576"/>
    <xdr:pic>
      <xdr:nvPicPr>
        <xdr:cNvPr id="265" name="Image 264">
          <a:extLst>
            <a:ext uri="{FF2B5EF4-FFF2-40B4-BE49-F238E27FC236}">
              <a16:creationId xmlns:a16="http://schemas.microsoft.com/office/drawing/2014/main" id="{C115BBA1-2BA8-4B0D-93B4-7177087EBC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13491711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4</xdr:col>
      <xdr:colOff>1725283</xdr:colOff>
      <xdr:row>18</xdr:row>
      <xdr:rowOff>488830</xdr:rowOff>
    </xdr:from>
    <xdr:ext cx="632605" cy="553747"/>
    <xdr:pic>
      <xdr:nvPicPr>
        <xdr:cNvPr id="266" name="Image 265">
          <a:extLst>
            <a:ext uri="{FF2B5EF4-FFF2-40B4-BE49-F238E27FC236}">
              <a16:creationId xmlns:a16="http://schemas.microsoft.com/office/drawing/2014/main" id="{582D23CE-5E44-4AAC-90E4-6F0CF69436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15044468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6</xdr:col>
      <xdr:colOff>920153</xdr:colOff>
      <xdr:row>18</xdr:row>
      <xdr:rowOff>488831</xdr:rowOff>
    </xdr:from>
    <xdr:ext cx="600280" cy="575095"/>
    <xdr:pic>
      <xdr:nvPicPr>
        <xdr:cNvPr id="267" name="Image 266">
          <a:extLst>
            <a:ext uri="{FF2B5EF4-FFF2-40B4-BE49-F238E27FC236}">
              <a16:creationId xmlns:a16="http://schemas.microsoft.com/office/drawing/2014/main" id="{5817A9A7-3326-4346-A63A-EE137E0504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1278493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6</xdr:col>
      <xdr:colOff>172526</xdr:colOff>
      <xdr:row>18</xdr:row>
      <xdr:rowOff>488831</xdr:rowOff>
    </xdr:from>
    <xdr:ext cx="661360" cy="612576"/>
    <xdr:pic>
      <xdr:nvPicPr>
        <xdr:cNvPr id="268" name="Image 267">
          <a:extLst>
            <a:ext uri="{FF2B5EF4-FFF2-40B4-BE49-F238E27FC236}">
              <a16:creationId xmlns:a16="http://schemas.microsoft.com/office/drawing/2014/main" id="{3B7B41CD-BA71-42BC-89DE-AE92E5748F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0530866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6</xdr:col>
      <xdr:colOff>1725283</xdr:colOff>
      <xdr:row>18</xdr:row>
      <xdr:rowOff>488830</xdr:rowOff>
    </xdr:from>
    <xdr:ext cx="632605" cy="553747"/>
    <xdr:pic>
      <xdr:nvPicPr>
        <xdr:cNvPr id="269" name="Image 268">
          <a:extLst>
            <a:ext uri="{FF2B5EF4-FFF2-40B4-BE49-F238E27FC236}">
              <a16:creationId xmlns:a16="http://schemas.microsoft.com/office/drawing/2014/main" id="{BDCADFB0-87E7-4A9D-9346-F4C9A99907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2083623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8</xdr:col>
      <xdr:colOff>920153</xdr:colOff>
      <xdr:row>18</xdr:row>
      <xdr:rowOff>488831</xdr:rowOff>
    </xdr:from>
    <xdr:ext cx="600280" cy="575095"/>
    <xdr:pic>
      <xdr:nvPicPr>
        <xdr:cNvPr id="270" name="Image 269">
          <a:extLst>
            <a:ext uri="{FF2B5EF4-FFF2-40B4-BE49-F238E27FC236}">
              <a16:creationId xmlns:a16="http://schemas.microsoft.com/office/drawing/2014/main" id="{E61581B0-8D9E-4F15-843B-4E08F3E571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8317647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8</xdr:col>
      <xdr:colOff>172526</xdr:colOff>
      <xdr:row>18</xdr:row>
      <xdr:rowOff>488831</xdr:rowOff>
    </xdr:from>
    <xdr:ext cx="661360" cy="612576"/>
    <xdr:pic>
      <xdr:nvPicPr>
        <xdr:cNvPr id="271" name="Image 270">
          <a:extLst>
            <a:ext uri="{FF2B5EF4-FFF2-40B4-BE49-F238E27FC236}">
              <a16:creationId xmlns:a16="http://schemas.microsoft.com/office/drawing/2014/main" id="{ABFE4CC1-FE51-4A8A-BFCC-4E666B5119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7570020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8</xdr:col>
      <xdr:colOff>1725283</xdr:colOff>
      <xdr:row>18</xdr:row>
      <xdr:rowOff>488830</xdr:rowOff>
    </xdr:from>
    <xdr:ext cx="632605" cy="553747"/>
    <xdr:pic>
      <xdr:nvPicPr>
        <xdr:cNvPr id="272" name="Image 271">
          <a:extLst>
            <a:ext uri="{FF2B5EF4-FFF2-40B4-BE49-F238E27FC236}">
              <a16:creationId xmlns:a16="http://schemas.microsoft.com/office/drawing/2014/main" id="{1F0391D2-CF93-4C33-8336-B5EB10C6FC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9122777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10</xdr:col>
      <xdr:colOff>920153</xdr:colOff>
      <xdr:row>18</xdr:row>
      <xdr:rowOff>488831</xdr:rowOff>
    </xdr:from>
    <xdr:ext cx="600280" cy="575095"/>
    <xdr:pic>
      <xdr:nvPicPr>
        <xdr:cNvPr id="273" name="Image 272">
          <a:extLst>
            <a:ext uri="{FF2B5EF4-FFF2-40B4-BE49-F238E27FC236}">
              <a16:creationId xmlns:a16="http://schemas.microsoft.com/office/drawing/2014/main" id="{F26B4948-006F-49D9-BD52-F5A920D0EA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5356802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10</xdr:col>
      <xdr:colOff>172526</xdr:colOff>
      <xdr:row>18</xdr:row>
      <xdr:rowOff>488831</xdr:rowOff>
    </xdr:from>
    <xdr:ext cx="661360" cy="612576"/>
    <xdr:pic>
      <xdr:nvPicPr>
        <xdr:cNvPr id="274" name="Image 273">
          <a:extLst>
            <a:ext uri="{FF2B5EF4-FFF2-40B4-BE49-F238E27FC236}">
              <a16:creationId xmlns:a16="http://schemas.microsoft.com/office/drawing/2014/main" id="{53E2FE8C-B43F-429C-AF98-1AF17A1FF3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4609175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10</xdr:col>
      <xdr:colOff>1725283</xdr:colOff>
      <xdr:row>18</xdr:row>
      <xdr:rowOff>488830</xdr:rowOff>
    </xdr:from>
    <xdr:ext cx="632605" cy="553747"/>
    <xdr:pic>
      <xdr:nvPicPr>
        <xdr:cNvPr id="275" name="Image 274">
          <a:extLst>
            <a:ext uri="{FF2B5EF4-FFF2-40B4-BE49-F238E27FC236}">
              <a16:creationId xmlns:a16="http://schemas.microsoft.com/office/drawing/2014/main" id="{50FA2106-5232-4C4B-BBF6-42CDD3711D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6161932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16</xdr:col>
      <xdr:colOff>920153</xdr:colOff>
      <xdr:row>18</xdr:row>
      <xdr:rowOff>488831</xdr:rowOff>
    </xdr:from>
    <xdr:ext cx="600280" cy="575095"/>
    <xdr:pic>
      <xdr:nvPicPr>
        <xdr:cNvPr id="279" name="Image 278">
          <a:extLst>
            <a:ext uri="{FF2B5EF4-FFF2-40B4-BE49-F238E27FC236}">
              <a16:creationId xmlns:a16="http://schemas.microsoft.com/office/drawing/2014/main" id="{E3FD48E2-A93A-4B04-B2ED-A05955567F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14239338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16</xdr:col>
      <xdr:colOff>172526</xdr:colOff>
      <xdr:row>18</xdr:row>
      <xdr:rowOff>488831</xdr:rowOff>
    </xdr:from>
    <xdr:ext cx="661360" cy="612576"/>
    <xdr:pic>
      <xdr:nvPicPr>
        <xdr:cNvPr id="280" name="Image 279">
          <a:extLst>
            <a:ext uri="{FF2B5EF4-FFF2-40B4-BE49-F238E27FC236}">
              <a16:creationId xmlns:a16="http://schemas.microsoft.com/office/drawing/2014/main" id="{3608A1FA-DE85-4C56-BD23-D97428BDF0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13491711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16</xdr:col>
      <xdr:colOff>1725283</xdr:colOff>
      <xdr:row>18</xdr:row>
      <xdr:rowOff>488830</xdr:rowOff>
    </xdr:from>
    <xdr:ext cx="632605" cy="553747"/>
    <xdr:pic>
      <xdr:nvPicPr>
        <xdr:cNvPr id="281" name="Image 280">
          <a:extLst>
            <a:ext uri="{FF2B5EF4-FFF2-40B4-BE49-F238E27FC236}">
              <a16:creationId xmlns:a16="http://schemas.microsoft.com/office/drawing/2014/main" id="{8248B048-D15A-4FE0-B2C2-3C3B17F895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15044468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18</xdr:col>
      <xdr:colOff>920153</xdr:colOff>
      <xdr:row>18</xdr:row>
      <xdr:rowOff>488831</xdr:rowOff>
    </xdr:from>
    <xdr:ext cx="600280" cy="575095"/>
    <xdr:pic>
      <xdr:nvPicPr>
        <xdr:cNvPr id="282" name="Image 281">
          <a:extLst>
            <a:ext uri="{FF2B5EF4-FFF2-40B4-BE49-F238E27FC236}">
              <a16:creationId xmlns:a16="http://schemas.microsoft.com/office/drawing/2014/main" id="{E04A6EDE-2B2B-4BB4-8E41-16A506D042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1278493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18</xdr:col>
      <xdr:colOff>172526</xdr:colOff>
      <xdr:row>18</xdr:row>
      <xdr:rowOff>488831</xdr:rowOff>
    </xdr:from>
    <xdr:ext cx="661360" cy="612576"/>
    <xdr:pic>
      <xdr:nvPicPr>
        <xdr:cNvPr id="283" name="Image 282">
          <a:extLst>
            <a:ext uri="{FF2B5EF4-FFF2-40B4-BE49-F238E27FC236}">
              <a16:creationId xmlns:a16="http://schemas.microsoft.com/office/drawing/2014/main" id="{8CF6FCEF-6BFB-4916-A416-FF8AAE78CF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0530866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18</xdr:col>
      <xdr:colOff>1725283</xdr:colOff>
      <xdr:row>18</xdr:row>
      <xdr:rowOff>488830</xdr:rowOff>
    </xdr:from>
    <xdr:ext cx="632605" cy="553747"/>
    <xdr:pic>
      <xdr:nvPicPr>
        <xdr:cNvPr id="284" name="Image 283">
          <a:extLst>
            <a:ext uri="{FF2B5EF4-FFF2-40B4-BE49-F238E27FC236}">
              <a16:creationId xmlns:a16="http://schemas.microsoft.com/office/drawing/2014/main" id="{EC57C362-62EC-48D8-9C41-90DE7F9F87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2083623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22</xdr:col>
      <xdr:colOff>920153</xdr:colOff>
      <xdr:row>18</xdr:row>
      <xdr:rowOff>488831</xdr:rowOff>
    </xdr:from>
    <xdr:ext cx="600280" cy="575095"/>
    <xdr:pic>
      <xdr:nvPicPr>
        <xdr:cNvPr id="288" name="Image 287">
          <a:extLst>
            <a:ext uri="{FF2B5EF4-FFF2-40B4-BE49-F238E27FC236}">
              <a16:creationId xmlns:a16="http://schemas.microsoft.com/office/drawing/2014/main" id="{C7FEECE2-626A-4D17-A4BC-58ED73E156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5356802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22</xdr:col>
      <xdr:colOff>172526</xdr:colOff>
      <xdr:row>18</xdr:row>
      <xdr:rowOff>488831</xdr:rowOff>
    </xdr:from>
    <xdr:ext cx="661360" cy="612576"/>
    <xdr:pic>
      <xdr:nvPicPr>
        <xdr:cNvPr id="289" name="Image 288">
          <a:extLst>
            <a:ext uri="{FF2B5EF4-FFF2-40B4-BE49-F238E27FC236}">
              <a16:creationId xmlns:a16="http://schemas.microsoft.com/office/drawing/2014/main" id="{C80CC804-5963-4124-8AF4-EE79E943C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4609175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22</xdr:col>
      <xdr:colOff>1725283</xdr:colOff>
      <xdr:row>18</xdr:row>
      <xdr:rowOff>488830</xdr:rowOff>
    </xdr:from>
    <xdr:ext cx="632605" cy="553747"/>
    <xdr:pic>
      <xdr:nvPicPr>
        <xdr:cNvPr id="290" name="Image 289">
          <a:extLst>
            <a:ext uri="{FF2B5EF4-FFF2-40B4-BE49-F238E27FC236}">
              <a16:creationId xmlns:a16="http://schemas.microsoft.com/office/drawing/2014/main" id="{482A681F-CE13-4BA1-BAF4-72FC33B875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6161932" y="18932105"/>
          <a:ext cx="632605" cy="553747"/>
        </a:xfrm>
        <a:prstGeom prst="rect">
          <a:avLst/>
        </a:prstGeom>
      </xdr:spPr>
    </xdr:pic>
    <xdr:clientData/>
  </xdr:oneCellAnchor>
  <xdr:twoCellAnchor editAs="oneCell">
    <xdr:from>
      <xdr:col>26</xdr:col>
      <xdr:colOff>920153</xdr:colOff>
      <xdr:row>18</xdr:row>
      <xdr:rowOff>488831</xdr:rowOff>
    </xdr:from>
    <xdr:to>
      <xdr:col>26</xdr:col>
      <xdr:colOff>1520433</xdr:colOff>
      <xdr:row>18</xdr:row>
      <xdr:rowOff>1063926</xdr:rowOff>
    </xdr:to>
    <xdr:pic>
      <xdr:nvPicPr>
        <xdr:cNvPr id="291" name="Image 290">
          <a:extLst>
            <a:ext uri="{FF2B5EF4-FFF2-40B4-BE49-F238E27FC236}">
              <a16:creationId xmlns:a16="http://schemas.microsoft.com/office/drawing/2014/main" id="{5552000A-C232-4310-AAC5-03DFED2AD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200183" y="18932106"/>
          <a:ext cx="600280" cy="575095"/>
        </a:xfrm>
        <a:prstGeom prst="rect">
          <a:avLst/>
        </a:prstGeom>
      </xdr:spPr>
    </xdr:pic>
    <xdr:clientData/>
  </xdr:twoCellAnchor>
  <xdr:twoCellAnchor editAs="oneCell">
    <xdr:from>
      <xdr:col>26</xdr:col>
      <xdr:colOff>172526</xdr:colOff>
      <xdr:row>18</xdr:row>
      <xdr:rowOff>488831</xdr:rowOff>
    </xdr:from>
    <xdr:to>
      <xdr:col>26</xdr:col>
      <xdr:colOff>833886</xdr:colOff>
      <xdr:row>18</xdr:row>
      <xdr:rowOff>1101407</xdr:rowOff>
    </xdr:to>
    <xdr:pic>
      <xdr:nvPicPr>
        <xdr:cNvPr id="292" name="Image 291">
          <a:extLst>
            <a:ext uri="{FF2B5EF4-FFF2-40B4-BE49-F238E27FC236}">
              <a16:creationId xmlns:a16="http://schemas.microsoft.com/office/drawing/2014/main" id="{0C185E57-31A4-417C-B0E5-1AB088DE7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6452556" y="18932106"/>
          <a:ext cx="661360" cy="612576"/>
        </a:xfrm>
        <a:prstGeom prst="rect">
          <a:avLst/>
        </a:prstGeom>
      </xdr:spPr>
    </xdr:pic>
    <xdr:clientData/>
  </xdr:twoCellAnchor>
  <xdr:twoCellAnchor editAs="oneCell">
    <xdr:from>
      <xdr:col>26</xdr:col>
      <xdr:colOff>1725283</xdr:colOff>
      <xdr:row>18</xdr:row>
      <xdr:rowOff>488830</xdr:rowOff>
    </xdr:from>
    <xdr:to>
      <xdr:col>26</xdr:col>
      <xdr:colOff>2357888</xdr:colOff>
      <xdr:row>18</xdr:row>
      <xdr:rowOff>1042577</xdr:rowOff>
    </xdr:to>
    <xdr:pic>
      <xdr:nvPicPr>
        <xdr:cNvPr id="293" name="Image 292">
          <a:extLst>
            <a:ext uri="{FF2B5EF4-FFF2-40B4-BE49-F238E27FC236}">
              <a16:creationId xmlns:a16="http://schemas.microsoft.com/office/drawing/2014/main" id="{EE9860EE-6BC8-454D-B2CF-406A771C19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8005313" y="18932105"/>
          <a:ext cx="632605" cy="553747"/>
        </a:xfrm>
        <a:prstGeom prst="rect">
          <a:avLst/>
        </a:prstGeom>
      </xdr:spPr>
    </xdr:pic>
    <xdr:clientData/>
  </xdr:twoCellAnchor>
  <xdr:oneCellAnchor>
    <xdr:from>
      <xdr:col>28</xdr:col>
      <xdr:colOff>920153</xdr:colOff>
      <xdr:row>18</xdr:row>
      <xdr:rowOff>488831</xdr:rowOff>
    </xdr:from>
    <xdr:ext cx="600280" cy="575095"/>
    <xdr:pic>
      <xdr:nvPicPr>
        <xdr:cNvPr id="294" name="Image 293">
          <a:extLst>
            <a:ext uri="{FF2B5EF4-FFF2-40B4-BE49-F238E27FC236}">
              <a16:creationId xmlns:a16="http://schemas.microsoft.com/office/drawing/2014/main" id="{909A33EB-516E-4BC8-8BB4-8921454A9A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14239338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28</xdr:col>
      <xdr:colOff>172526</xdr:colOff>
      <xdr:row>18</xdr:row>
      <xdr:rowOff>488831</xdr:rowOff>
    </xdr:from>
    <xdr:ext cx="661360" cy="612576"/>
    <xdr:pic>
      <xdr:nvPicPr>
        <xdr:cNvPr id="295" name="Image 294">
          <a:extLst>
            <a:ext uri="{FF2B5EF4-FFF2-40B4-BE49-F238E27FC236}">
              <a16:creationId xmlns:a16="http://schemas.microsoft.com/office/drawing/2014/main" id="{5AAD7F1E-B7EB-4C39-8E80-DAB412EF72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13491711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28</xdr:col>
      <xdr:colOff>1725283</xdr:colOff>
      <xdr:row>18</xdr:row>
      <xdr:rowOff>488830</xdr:rowOff>
    </xdr:from>
    <xdr:ext cx="632605" cy="553747"/>
    <xdr:pic>
      <xdr:nvPicPr>
        <xdr:cNvPr id="296" name="Image 295">
          <a:extLst>
            <a:ext uri="{FF2B5EF4-FFF2-40B4-BE49-F238E27FC236}">
              <a16:creationId xmlns:a16="http://schemas.microsoft.com/office/drawing/2014/main" id="{EB5F69E6-28C9-46A9-82DD-015F69B12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15044468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30</xdr:col>
      <xdr:colOff>920153</xdr:colOff>
      <xdr:row>18</xdr:row>
      <xdr:rowOff>488831</xdr:rowOff>
    </xdr:from>
    <xdr:ext cx="600280" cy="575095"/>
    <xdr:pic>
      <xdr:nvPicPr>
        <xdr:cNvPr id="297" name="Image 296">
          <a:extLst>
            <a:ext uri="{FF2B5EF4-FFF2-40B4-BE49-F238E27FC236}">
              <a16:creationId xmlns:a16="http://schemas.microsoft.com/office/drawing/2014/main" id="{91C47D0F-3953-41D4-95AF-0D47E49EA1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1278493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30</xdr:col>
      <xdr:colOff>172526</xdr:colOff>
      <xdr:row>18</xdr:row>
      <xdr:rowOff>488831</xdr:rowOff>
    </xdr:from>
    <xdr:ext cx="661360" cy="612576"/>
    <xdr:pic>
      <xdr:nvPicPr>
        <xdr:cNvPr id="298" name="Image 297">
          <a:extLst>
            <a:ext uri="{FF2B5EF4-FFF2-40B4-BE49-F238E27FC236}">
              <a16:creationId xmlns:a16="http://schemas.microsoft.com/office/drawing/2014/main" id="{4D7B076E-D4B3-4026-B1AC-A3EC214514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0530866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30</xdr:col>
      <xdr:colOff>1725283</xdr:colOff>
      <xdr:row>18</xdr:row>
      <xdr:rowOff>488830</xdr:rowOff>
    </xdr:from>
    <xdr:ext cx="632605" cy="553747"/>
    <xdr:pic>
      <xdr:nvPicPr>
        <xdr:cNvPr id="299" name="Image 298">
          <a:extLst>
            <a:ext uri="{FF2B5EF4-FFF2-40B4-BE49-F238E27FC236}">
              <a16:creationId xmlns:a16="http://schemas.microsoft.com/office/drawing/2014/main" id="{2C854829-7BD8-427D-89F9-3875533270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2083623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32</xdr:col>
      <xdr:colOff>920153</xdr:colOff>
      <xdr:row>18</xdr:row>
      <xdr:rowOff>488831</xdr:rowOff>
    </xdr:from>
    <xdr:ext cx="600280" cy="575095"/>
    <xdr:pic>
      <xdr:nvPicPr>
        <xdr:cNvPr id="300" name="Image 299">
          <a:extLst>
            <a:ext uri="{FF2B5EF4-FFF2-40B4-BE49-F238E27FC236}">
              <a16:creationId xmlns:a16="http://schemas.microsoft.com/office/drawing/2014/main" id="{027065BC-6AB6-4C1E-8E68-7C73F9C756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8317647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32</xdr:col>
      <xdr:colOff>172526</xdr:colOff>
      <xdr:row>18</xdr:row>
      <xdr:rowOff>488831</xdr:rowOff>
    </xdr:from>
    <xdr:ext cx="661360" cy="612576"/>
    <xdr:pic>
      <xdr:nvPicPr>
        <xdr:cNvPr id="301" name="Image 300">
          <a:extLst>
            <a:ext uri="{FF2B5EF4-FFF2-40B4-BE49-F238E27FC236}">
              <a16:creationId xmlns:a16="http://schemas.microsoft.com/office/drawing/2014/main" id="{6786A39C-4591-4522-9085-14C8EA6F48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7570020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32</xdr:col>
      <xdr:colOff>1725283</xdr:colOff>
      <xdr:row>18</xdr:row>
      <xdr:rowOff>488830</xdr:rowOff>
    </xdr:from>
    <xdr:ext cx="632605" cy="553747"/>
    <xdr:pic>
      <xdr:nvPicPr>
        <xdr:cNvPr id="302" name="Image 301">
          <a:extLst>
            <a:ext uri="{FF2B5EF4-FFF2-40B4-BE49-F238E27FC236}">
              <a16:creationId xmlns:a16="http://schemas.microsoft.com/office/drawing/2014/main" id="{289B3B31-7641-4DF4-90CF-046BCFD545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9122777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34</xdr:col>
      <xdr:colOff>920153</xdr:colOff>
      <xdr:row>18</xdr:row>
      <xdr:rowOff>488831</xdr:rowOff>
    </xdr:from>
    <xdr:ext cx="600280" cy="575095"/>
    <xdr:pic>
      <xdr:nvPicPr>
        <xdr:cNvPr id="303" name="Image 302">
          <a:extLst>
            <a:ext uri="{FF2B5EF4-FFF2-40B4-BE49-F238E27FC236}">
              <a16:creationId xmlns:a16="http://schemas.microsoft.com/office/drawing/2014/main" id="{0258F743-70DB-45B9-947C-350B5D10C0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5356802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34</xdr:col>
      <xdr:colOff>172526</xdr:colOff>
      <xdr:row>18</xdr:row>
      <xdr:rowOff>488831</xdr:rowOff>
    </xdr:from>
    <xdr:ext cx="661360" cy="612576"/>
    <xdr:pic>
      <xdr:nvPicPr>
        <xdr:cNvPr id="304" name="Image 303">
          <a:extLst>
            <a:ext uri="{FF2B5EF4-FFF2-40B4-BE49-F238E27FC236}">
              <a16:creationId xmlns:a16="http://schemas.microsoft.com/office/drawing/2014/main" id="{1F2E9761-2D86-4EE6-A7D3-988DE373AD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4609175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34</xdr:col>
      <xdr:colOff>1725283</xdr:colOff>
      <xdr:row>18</xdr:row>
      <xdr:rowOff>488830</xdr:rowOff>
    </xdr:from>
    <xdr:ext cx="632605" cy="553747"/>
    <xdr:pic>
      <xdr:nvPicPr>
        <xdr:cNvPr id="305" name="Image 304">
          <a:extLst>
            <a:ext uri="{FF2B5EF4-FFF2-40B4-BE49-F238E27FC236}">
              <a16:creationId xmlns:a16="http://schemas.microsoft.com/office/drawing/2014/main" id="{103CE418-7D67-486A-8D54-DB945C011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6161932" y="18932105"/>
          <a:ext cx="632605" cy="553747"/>
        </a:xfrm>
        <a:prstGeom prst="rect">
          <a:avLst/>
        </a:prstGeom>
      </xdr:spPr>
    </xdr:pic>
    <xdr:clientData/>
  </xdr:oneCellAnchor>
  <xdr:twoCellAnchor editAs="oneCell">
    <xdr:from>
      <xdr:col>38</xdr:col>
      <xdr:colOff>920153</xdr:colOff>
      <xdr:row>18</xdr:row>
      <xdr:rowOff>488831</xdr:rowOff>
    </xdr:from>
    <xdr:to>
      <xdr:col>38</xdr:col>
      <xdr:colOff>1520433</xdr:colOff>
      <xdr:row>18</xdr:row>
      <xdr:rowOff>1063926</xdr:rowOff>
    </xdr:to>
    <xdr:pic>
      <xdr:nvPicPr>
        <xdr:cNvPr id="306" name="Image 305">
          <a:extLst>
            <a:ext uri="{FF2B5EF4-FFF2-40B4-BE49-F238E27FC236}">
              <a16:creationId xmlns:a16="http://schemas.microsoft.com/office/drawing/2014/main" id="{2C1BB5CC-ECE2-45B5-AA63-F39DC63F7A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200183" y="18932106"/>
          <a:ext cx="600280" cy="575095"/>
        </a:xfrm>
        <a:prstGeom prst="rect">
          <a:avLst/>
        </a:prstGeom>
      </xdr:spPr>
    </xdr:pic>
    <xdr:clientData/>
  </xdr:twoCellAnchor>
  <xdr:twoCellAnchor editAs="oneCell">
    <xdr:from>
      <xdr:col>38</xdr:col>
      <xdr:colOff>172526</xdr:colOff>
      <xdr:row>18</xdr:row>
      <xdr:rowOff>488831</xdr:rowOff>
    </xdr:from>
    <xdr:to>
      <xdr:col>38</xdr:col>
      <xdr:colOff>833886</xdr:colOff>
      <xdr:row>18</xdr:row>
      <xdr:rowOff>1101407</xdr:rowOff>
    </xdr:to>
    <xdr:pic>
      <xdr:nvPicPr>
        <xdr:cNvPr id="307" name="Image 306">
          <a:extLst>
            <a:ext uri="{FF2B5EF4-FFF2-40B4-BE49-F238E27FC236}">
              <a16:creationId xmlns:a16="http://schemas.microsoft.com/office/drawing/2014/main" id="{4912A185-5CDE-44E6-93D9-5143EC6866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6452556" y="18932106"/>
          <a:ext cx="661360" cy="612576"/>
        </a:xfrm>
        <a:prstGeom prst="rect">
          <a:avLst/>
        </a:prstGeom>
      </xdr:spPr>
    </xdr:pic>
    <xdr:clientData/>
  </xdr:twoCellAnchor>
  <xdr:twoCellAnchor editAs="oneCell">
    <xdr:from>
      <xdr:col>38</xdr:col>
      <xdr:colOff>1725283</xdr:colOff>
      <xdr:row>18</xdr:row>
      <xdr:rowOff>488830</xdr:rowOff>
    </xdr:from>
    <xdr:to>
      <xdr:col>38</xdr:col>
      <xdr:colOff>2357888</xdr:colOff>
      <xdr:row>18</xdr:row>
      <xdr:rowOff>1042577</xdr:rowOff>
    </xdr:to>
    <xdr:pic>
      <xdr:nvPicPr>
        <xdr:cNvPr id="308" name="Image 307">
          <a:extLst>
            <a:ext uri="{FF2B5EF4-FFF2-40B4-BE49-F238E27FC236}">
              <a16:creationId xmlns:a16="http://schemas.microsoft.com/office/drawing/2014/main" id="{C7DC39C0-583E-46A1-B292-4AB9D0A033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8005313" y="18932105"/>
          <a:ext cx="632605" cy="553747"/>
        </a:xfrm>
        <a:prstGeom prst="rect">
          <a:avLst/>
        </a:prstGeom>
      </xdr:spPr>
    </xdr:pic>
    <xdr:clientData/>
  </xdr:twoCellAnchor>
  <xdr:oneCellAnchor>
    <xdr:from>
      <xdr:col>40</xdr:col>
      <xdr:colOff>920153</xdr:colOff>
      <xdr:row>18</xdr:row>
      <xdr:rowOff>488831</xdr:rowOff>
    </xdr:from>
    <xdr:ext cx="600280" cy="575095"/>
    <xdr:pic>
      <xdr:nvPicPr>
        <xdr:cNvPr id="309" name="Image 308">
          <a:extLst>
            <a:ext uri="{FF2B5EF4-FFF2-40B4-BE49-F238E27FC236}">
              <a16:creationId xmlns:a16="http://schemas.microsoft.com/office/drawing/2014/main" id="{C54889E1-23F7-4955-8FD6-F454C023A4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14239338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40</xdr:col>
      <xdr:colOff>172526</xdr:colOff>
      <xdr:row>18</xdr:row>
      <xdr:rowOff>488831</xdr:rowOff>
    </xdr:from>
    <xdr:ext cx="661360" cy="612576"/>
    <xdr:pic>
      <xdr:nvPicPr>
        <xdr:cNvPr id="310" name="Image 309">
          <a:extLst>
            <a:ext uri="{FF2B5EF4-FFF2-40B4-BE49-F238E27FC236}">
              <a16:creationId xmlns:a16="http://schemas.microsoft.com/office/drawing/2014/main" id="{DD2CB667-0C46-49EF-A268-227C699816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13491711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40</xdr:col>
      <xdr:colOff>1725283</xdr:colOff>
      <xdr:row>18</xdr:row>
      <xdr:rowOff>488830</xdr:rowOff>
    </xdr:from>
    <xdr:ext cx="632605" cy="553747"/>
    <xdr:pic>
      <xdr:nvPicPr>
        <xdr:cNvPr id="311" name="Image 310">
          <a:extLst>
            <a:ext uri="{FF2B5EF4-FFF2-40B4-BE49-F238E27FC236}">
              <a16:creationId xmlns:a16="http://schemas.microsoft.com/office/drawing/2014/main" id="{09E1CAF1-6647-41E8-86D0-7A9BE74A7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15044468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42</xdr:col>
      <xdr:colOff>920153</xdr:colOff>
      <xdr:row>18</xdr:row>
      <xdr:rowOff>488831</xdr:rowOff>
    </xdr:from>
    <xdr:ext cx="600280" cy="575095"/>
    <xdr:pic>
      <xdr:nvPicPr>
        <xdr:cNvPr id="312" name="Image 311">
          <a:extLst>
            <a:ext uri="{FF2B5EF4-FFF2-40B4-BE49-F238E27FC236}">
              <a16:creationId xmlns:a16="http://schemas.microsoft.com/office/drawing/2014/main" id="{3BB2322B-CFF9-4376-ABA6-F50054FF35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1278493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42</xdr:col>
      <xdr:colOff>172526</xdr:colOff>
      <xdr:row>18</xdr:row>
      <xdr:rowOff>488831</xdr:rowOff>
    </xdr:from>
    <xdr:ext cx="661360" cy="612576"/>
    <xdr:pic>
      <xdr:nvPicPr>
        <xdr:cNvPr id="313" name="Image 312">
          <a:extLst>
            <a:ext uri="{FF2B5EF4-FFF2-40B4-BE49-F238E27FC236}">
              <a16:creationId xmlns:a16="http://schemas.microsoft.com/office/drawing/2014/main" id="{460753BD-8560-47C1-BD66-F4044B0FF6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0530866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42</xdr:col>
      <xdr:colOff>1725283</xdr:colOff>
      <xdr:row>18</xdr:row>
      <xdr:rowOff>488830</xdr:rowOff>
    </xdr:from>
    <xdr:ext cx="632605" cy="553747"/>
    <xdr:pic>
      <xdr:nvPicPr>
        <xdr:cNvPr id="314" name="Image 313">
          <a:extLst>
            <a:ext uri="{FF2B5EF4-FFF2-40B4-BE49-F238E27FC236}">
              <a16:creationId xmlns:a16="http://schemas.microsoft.com/office/drawing/2014/main" id="{911EE31F-74D4-43F6-B28C-F391F59EB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2083623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44</xdr:col>
      <xdr:colOff>920153</xdr:colOff>
      <xdr:row>18</xdr:row>
      <xdr:rowOff>488831</xdr:rowOff>
    </xdr:from>
    <xdr:ext cx="600280" cy="575095"/>
    <xdr:pic>
      <xdr:nvPicPr>
        <xdr:cNvPr id="315" name="Image 314">
          <a:extLst>
            <a:ext uri="{FF2B5EF4-FFF2-40B4-BE49-F238E27FC236}">
              <a16:creationId xmlns:a16="http://schemas.microsoft.com/office/drawing/2014/main" id="{17FCE1C5-9024-4095-8490-994FB6CFCE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28317647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44</xdr:col>
      <xdr:colOff>172526</xdr:colOff>
      <xdr:row>18</xdr:row>
      <xdr:rowOff>488831</xdr:rowOff>
    </xdr:from>
    <xdr:ext cx="661360" cy="612576"/>
    <xdr:pic>
      <xdr:nvPicPr>
        <xdr:cNvPr id="316" name="Image 315">
          <a:extLst>
            <a:ext uri="{FF2B5EF4-FFF2-40B4-BE49-F238E27FC236}">
              <a16:creationId xmlns:a16="http://schemas.microsoft.com/office/drawing/2014/main" id="{5FCDA323-A8CE-4CA5-B0C5-53A2D99331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27570020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44</xdr:col>
      <xdr:colOff>1725283</xdr:colOff>
      <xdr:row>18</xdr:row>
      <xdr:rowOff>488830</xdr:rowOff>
    </xdr:from>
    <xdr:ext cx="632605" cy="553747"/>
    <xdr:pic>
      <xdr:nvPicPr>
        <xdr:cNvPr id="317" name="Image 316">
          <a:extLst>
            <a:ext uri="{FF2B5EF4-FFF2-40B4-BE49-F238E27FC236}">
              <a16:creationId xmlns:a16="http://schemas.microsoft.com/office/drawing/2014/main" id="{F6CD705E-B2D2-4A20-AD67-B8E8EFD1B9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29122777" y="18932105"/>
          <a:ext cx="632605" cy="553747"/>
        </a:xfrm>
        <a:prstGeom prst="rect">
          <a:avLst/>
        </a:prstGeom>
      </xdr:spPr>
    </xdr:pic>
    <xdr:clientData/>
  </xdr:oneCellAnchor>
  <xdr:oneCellAnchor>
    <xdr:from>
      <xdr:col>46</xdr:col>
      <xdr:colOff>920153</xdr:colOff>
      <xdr:row>18</xdr:row>
      <xdr:rowOff>488831</xdr:rowOff>
    </xdr:from>
    <xdr:ext cx="600280" cy="575095"/>
    <xdr:pic>
      <xdr:nvPicPr>
        <xdr:cNvPr id="318" name="Image 317">
          <a:extLst>
            <a:ext uri="{FF2B5EF4-FFF2-40B4-BE49-F238E27FC236}">
              <a16:creationId xmlns:a16="http://schemas.microsoft.com/office/drawing/2014/main" id="{43C478E8-9184-4F77-873C-5AFF12DA1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35356802" y="18932106"/>
          <a:ext cx="600280" cy="575095"/>
        </a:xfrm>
        <a:prstGeom prst="rect">
          <a:avLst/>
        </a:prstGeom>
      </xdr:spPr>
    </xdr:pic>
    <xdr:clientData/>
  </xdr:oneCellAnchor>
  <xdr:oneCellAnchor>
    <xdr:from>
      <xdr:col>46</xdr:col>
      <xdr:colOff>172526</xdr:colOff>
      <xdr:row>18</xdr:row>
      <xdr:rowOff>488831</xdr:rowOff>
    </xdr:from>
    <xdr:ext cx="661360" cy="612576"/>
    <xdr:pic>
      <xdr:nvPicPr>
        <xdr:cNvPr id="319" name="Image 318">
          <a:extLst>
            <a:ext uri="{FF2B5EF4-FFF2-40B4-BE49-F238E27FC236}">
              <a16:creationId xmlns:a16="http://schemas.microsoft.com/office/drawing/2014/main" id="{5DE81B58-427E-4DAE-AB23-266C368CF6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34609175" y="18932106"/>
          <a:ext cx="661360" cy="612576"/>
        </a:xfrm>
        <a:prstGeom prst="rect">
          <a:avLst/>
        </a:prstGeom>
      </xdr:spPr>
    </xdr:pic>
    <xdr:clientData/>
  </xdr:oneCellAnchor>
  <xdr:oneCellAnchor>
    <xdr:from>
      <xdr:col>46</xdr:col>
      <xdr:colOff>1725283</xdr:colOff>
      <xdr:row>18</xdr:row>
      <xdr:rowOff>488830</xdr:rowOff>
    </xdr:from>
    <xdr:ext cx="632605" cy="553747"/>
    <xdr:pic>
      <xdr:nvPicPr>
        <xdr:cNvPr id="320" name="Image 319">
          <a:extLst>
            <a:ext uri="{FF2B5EF4-FFF2-40B4-BE49-F238E27FC236}">
              <a16:creationId xmlns:a16="http://schemas.microsoft.com/office/drawing/2014/main" id="{096B1059-C7CF-402F-872E-57B68A1FA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36161932" y="18932105"/>
          <a:ext cx="632605" cy="553747"/>
        </a:xfrm>
        <a:prstGeom prst="rect">
          <a:avLst/>
        </a:prstGeom>
      </xdr:spPr>
    </xdr:pic>
    <xdr:clientData/>
  </xdr:oneCellAnchor>
  <xdr:twoCellAnchor editAs="oneCell">
    <xdr:from>
      <xdr:col>4</xdr:col>
      <xdr:colOff>1315529</xdr:colOff>
      <xdr:row>19</xdr:row>
      <xdr:rowOff>172528</xdr:rowOff>
    </xdr:from>
    <xdr:to>
      <xdr:col>4</xdr:col>
      <xdr:colOff>2329132</xdr:colOff>
      <xdr:row>19</xdr:row>
      <xdr:rowOff>1187048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C75809D1-50AC-4DC1-B57F-E95393398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643342" y="20660263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10</xdr:col>
      <xdr:colOff>1166005</xdr:colOff>
      <xdr:row>19</xdr:row>
      <xdr:rowOff>238664</xdr:rowOff>
    </xdr:from>
    <xdr:to>
      <xdr:col>10</xdr:col>
      <xdr:colOff>2179608</xdr:colOff>
      <xdr:row>19</xdr:row>
      <xdr:rowOff>1253184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BF1862BB-B9BB-40DC-ABA2-033D76058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650100" y="20726399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8</xdr:col>
      <xdr:colOff>1232141</xdr:colOff>
      <xdr:row>19</xdr:row>
      <xdr:rowOff>175404</xdr:rowOff>
    </xdr:from>
    <xdr:to>
      <xdr:col>8</xdr:col>
      <xdr:colOff>2245744</xdr:colOff>
      <xdr:row>19</xdr:row>
      <xdr:rowOff>1189924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A3413852-48B4-489F-83BD-4A3709353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664141" y="20663139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6</xdr:col>
      <xdr:colOff>1319844</xdr:colOff>
      <xdr:row>19</xdr:row>
      <xdr:rowOff>263105</xdr:rowOff>
    </xdr:from>
    <xdr:to>
      <xdr:col>6</xdr:col>
      <xdr:colOff>2333447</xdr:colOff>
      <xdr:row>19</xdr:row>
      <xdr:rowOff>1277625</xdr:rowOff>
    </xdr:to>
    <xdr:pic>
      <xdr:nvPicPr>
        <xdr:cNvPr id="122" name="Image 121">
          <a:extLst>
            <a:ext uri="{FF2B5EF4-FFF2-40B4-BE49-F238E27FC236}">
              <a16:creationId xmlns:a16="http://schemas.microsoft.com/office/drawing/2014/main" id="{5837493F-1AC9-44BC-97C5-91661CE38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699749" y="2075084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6</xdr:col>
      <xdr:colOff>1509622</xdr:colOff>
      <xdr:row>23</xdr:row>
      <xdr:rowOff>237226</xdr:rowOff>
    </xdr:from>
    <xdr:to>
      <xdr:col>7</xdr:col>
      <xdr:colOff>8146</xdr:colOff>
      <xdr:row>23</xdr:row>
      <xdr:rowOff>1295507</xdr:rowOff>
    </xdr:to>
    <xdr:pic>
      <xdr:nvPicPr>
        <xdr:cNvPr id="179" name="Image 178">
          <a:extLst>
            <a:ext uri="{FF2B5EF4-FFF2-40B4-BE49-F238E27FC236}">
              <a16:creationId xmlns:a16="http://schemas.microsoft.com/office/drawing/2014/main" id="{6E0B7911-3BDC-4CE9-AF1E-CE2686BD25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1889527" y="27108509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10</xdr:col>
      <xdr:colOff>1358661</xdr:colOff>
      <xdr:row>23</xdr:row>
      <xdr:rowOff>237226</xdr:rowOff>
    </xdr:from>
    <xdr:to>
      <xdr:col>10</xdr:col>
      <xdr:colOff>2422585</xdr:colOff>
      <xdr:row>23</xdr:row>
      <xdr:rowOff>1295507</xdr:rowOff>
    </xdr:to>
    <xdr:pic>
      <xdr:nvPicPr>
        <xdr:cNvPr id="183" name="Image 182">
          <a:extLst>
            <a:ext uri="{FF2B5EF4-FFF2-40B4-BE49-F238E27FC236}">
              <a16:creationId xmlns:a16="http://schemas.microsoft.com/office/drawing/2014/main" id="{F2C0609E-696D-4AF3-984F-A527DE78FB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5842756" y="27108509"/>
          <a:ext cx="1063924" cy="1058281"/>
        </a:xfrm>
        <a:prstGeom prst="rect">
          <a:avLst/>
        </a:prstGeom>
      </xdr:spPr>
    </xdr:pic>
    <xdr:clientData/>
  </xdr:twoCellAnchor>
  <xdr:oneCellAnchor>
    <xdr:from>
      <xdr:col>22</xdr:col>
      <xdr:colOff>194095</xdr:colOff>
      <xdr:row>21</xdr:row>
      <xdr:rowOff>366622</xdr:rowOff>
    </xdr:from>
    <xdr:ext cx="1063924" cy="1058281"/>
    <xdr:pic>
      <xdr:nvPicPr>
        <xdr:cNvPr id="200" name="Image 199">
          <a:extLst>
            <a:ext uri="{FF2B5EF4-FFF2-40B4-BE49-F238E27FC236}">
              <a16:creationId xmlns:a16="http://schemas.microsoft.com/office/drawing/2014/main" id="{932AD2F9-9D60-4551-A779-772E5E6F4D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4014643" y="24046132"/>
          <a:ext cx="1063924" cy="1058281"/>
        </a:xfrm>
        <a:prstGeom prst="rect">
          <a:avLst/>
        </a:prstGeom>
      </xdr:spPr>
    </xdr:pic>
    <xdr:clientData/>
  </xdr:oneCellAnchor>
  <xdr:oneCellAnchor>
    <xdr:from>
      <xdr:col>18</xdr:col>
      <xdr:colOff>1315528</xdr:colOff>
      <xdr:row>23</xdr:row>
      <xdr:rowOff>237226</xdr:rowOff>
    </xdr:from>
    <xdr:ext cx="1063924" cy="1058281"/>
    <xdr:pic>
      <xdr:nvPicPr>
        <xdr:cNvPr id="215" name="Image 214">
          <a:extLst>
            <a:ext uri="{FF2B5EF4-FFF2-40B4-BE49-F238E27FC236}">
              <a16:creationId xmlns:a16="http://schemas.microsoft.com/office/drawing/2014/main" id="{19C94F2E-2269-428E-8561-19221596B1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591246" y="27108509"/>
          <a:ext cx="1063924" cy="1058281"/>
        </a:xfrm>
        <a:prstGeom prst="rect">
          <a:avLst/>
        </a:prstGeom>
      </xdr:spPr>
    </xdr:pic>
    <xdr:clientData/>
  </xdr:oneCellAnchor>
  <xdr:oneCellAnchor>
    <xdr:from>
      <xdr:col>34</xdr:col>
      <xdr:colOff>1315528</xdr:colOff>
      <xdr:row>23</xdr:row>
      <xdr:rowOff>237226</xdr:rowOff>
    </xdr:from>
    <xdr:ext cx="1063924" cy="1058281"/>
    <xdr:pic>
      <xdr:nvPicPr>
        <xdr:cNvPr id="328" name="Image 327">
          <a:extLst>
            <a:ext uri="{FF2B5EF4-FFF2-40B4-BE49-F238E27FC236}">
              <a16:creationId xmlns:a16="http://schemas.microsoft.com/office/drawing/2014/main" id="{98DB50E2-EAEA-4CC6-BF96-602A7E9404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591246" y="27108509"/>
          <a:ext cx="1063924" cy="1058281"/>
        </a:xfrm>
        <a:prstGeom prst="rect">
          <a:avLst/>
        </a:prstGeom>
      </xdr:spPr>
    </xdr:pic>
    <xdr:clientData/>
  </xdr:oneCellAnchor>
  <xdr:oneCellAnchor>
    <xdr:from>
      <xdr:col>42</xdr:col>
      <xdr:colOff>1315528</xdr:colOff>
      <xdr:row>23</xdr:row>
      <xdr:rowOff>237226</xdr:rowOff>
    </xdr:from>
    <xdr:ext cx="1063924" cy="1058281"/>
    <xdr:pic>
      <xdr:nvPicPr>
        <xdr:cNvPr id="330" name="Image 329">
          <a:extLst>
            <a:ext uri="{FF2B5EF4-FFF2-40B4-BE49-F238E27FC236}">
              <a16:creationId xmlns:a16="http://schemas.microsoft.com/office/drawing/2014/main" id="{0EE2DB29-C898-4D27-AED3-06FFF86E13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591246" y="27108509"/>
          <a:ext cx="1063924" cy="1058281"/>
        </a:xfrm>
        <a:prstGeom prst="rect">
          <a:avLst/>
        </a:prstGeom>
      </xdr:spPr>
    </xdr:pic>
    <xdr:clientData/>
  </xdr:oneCellAnchor>
  <xdr:oneCellAnchor>
    <xdr:from>
      <xdr:col>46</xdr:col>
      <xdr:colOff>1315528</xdr:colOff>
      <xdr:row>23</xdr:row>
      <xdr:rowOff>237226</xdr:rowOff>
    </xdr:from>
    <xdr:ext cx="1063924" cy="1058281"/>
    <xdr:pic>
      <xdr:nvPicPr>
        <xdr:cNvPr id="332" name="Image 331">
          <a:extLst>
            <a:ext uri="{FF2B5EF4-FFF2-40B4-BE49-F238E27FC236}">
              <a16:creationId xmlns:a16="http://schemas.microsoft.com/office/drawing/2014/main" id="{85CDAB54-2F7B-40B3-83A7-8A80DDF988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591246" y="27108509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38</xdr:col>
      <xdr:colOff>215661</xdr:colOff>
      <xdr:row>11</xdr:row>
      <xdr:rowOff>388188</xdr:rowOff>
    </xdr:from>
    <xdr:to>
      <xdr:col>38</xdr:col>
      <xdr:colOff>1279585</xdr:colOff>
      <xdr:row>11</xdr:row>
      <xdr:rowOff>1446469</xdr:rowOff>
    </xdr:to>
    <xdr:pic>
      <xdr:nvPicPr>
        <xdr:cNvPr id="333" name="Image 332">
          <a:extLst>
            <a:ext uri="{FF2B5EF4-FFF2-40B4-BE49-F238E27FC236}">
              <a16:creationId xmlns:a16="http://schemas.microsoft.com/office/drawing/2014/main" id="{DDFF8816-A6BD-4073-90FC-CFFC2FB9ED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24500736" y="8108831"/>
          <a:ext cx="1063924" cy="1058281"/>
        </a:xfrm>
        <a:prstGeom prst="rect">
          <a:avLst/>
        </a:prstGeom>
      </xdr:spPr>
    </xdr:pic>
    <xdr:clientData/>
  </xdr:twoCellAnchor>
  <xdr:oneCellAnchor>
    <xdr:from>
      <xdr:col>32</xdr:col>
      <xdr:colOff>86264</xdr:colOff>
      <xdr:row>12</xdr:row>
      <xdr:rowOff>316302</xdr:rowOff>
    </xdr:from>
    <xdr:ext cx="977660" cy="977660"/>
    <xdr:pic>
      <xdr:nvPicPr>
        <xdr:cNvPr id="49" name="Image 48">
          <a:extLst>
            <a:ext uri="{FF2B5EF4-FFF2-40B4-BE49-F238E27FC236}">
              <a16:creationId xmlns:a16="http://schemas.microsoft.com/office/drawing/2014/main" id="{5C92B720-B410-4E5C-922F-0AB3BF0BF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8815584" y="9632832"/>
          <a:ext cx="977660" cy="977660"/>
        </a:xfrm>
        <a:prstGeom prst="rect">
          <a:avLst/>
        </a:prstGeom>
      </xdr:spPr>
    </xdr:pic>
    <xdr:clientData/>
  </xdr:oneCellAnchor>
  <xdr:twoCellAnchor editAs="oneCell">
    <xdr:from>
      <xdr:col>11</xdr:col>
      <xdr:colOff>431321</xdr:colOff>
      <xdr:row>5</xdr:row>
      <xdr:rowOff>215659</xdr:rowOff>
    </xdr:from>
    <xdr:to>
      <xdr:col>11</xdr:col>
      <xdr:colOff>1644412</xdr:colOff>
      <xdr:row>7</xdr:row>
      <xdr:rowOff>323934</xdr:rowOff>
    </xdr:to>
    <xdr:pic>
      <xdr:nvPicPr>
        <xdr:cNvPr id="54" name="Image 53" descr="MSC | Labelinfo">
          <a:extLst>
            <a:ext uri="{FF2B5EF4-FFF2-40B4-BE49-F238E27FC236}">
              <a16:creationId xmlns:a16="http://schemas.microsoft.com/office/drawing/2014/main" id="{D9EC4262-E662-CD53-6D5C-EB50A2E0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4905" y="2938372"/>
          <a:ext cx="1213091" cy="12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527170</xdr:colOff>
      <xdr:row>5</xdr:row>
      <xdr:rowOff>119810</xdr:rowOff>
    </xdr:from>
    <xdr:ext cx="1213091" cy="1207942"/>
    <xdr:pic>
      <xdr:nvPicPr>
        <xdr:cNvPr id="163" name="Image 162" descr="MSC | Labelinfo">
          <a:extLst>
            <a:ext uri="{FF2B5EF4-FFF2-40B4-BE49-F238E27FC236}">
              <a16:creationId xmlns:a16="http://schemas.microsoft.com/office/drawing/2014/main" id="{70A240E9-80B3-45D1-B142-11A9EB9C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23018" y="2899432"/>
          <a:ext cx="1213091" cy="12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431321</xdr:colOff>
      <xdr:row>5</xdr:row>
      <xdr:rowOff>215659</xdr:rowOff>
    </xdr:from>
    <xdr:ext cx="1213091" cy="1207942"/>
    <xdr:pic>
      <xdr:nvPicPr>
        <xdr:cNvPr id="167" name="Image 166" descr="MSC | Labelinfo">
          <a:extLst>
            <a:ext uri="{FF2B5EF4-FFF2-40B4-BE49-F238E27FC236}">
              <a16:creationId xmlns:a16="http://schemas.microsoft.com/office/drawing/2014/main" id="{FDDD92A5-7FC9-48C3-B12E-B3B4E8A0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4905" y="2938372"/>
          <a:ext cx="1213091" cy="12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431321</xdr:colOff>
      <xdr:row>5</xdr:row>
      <xdr:rowOff>215659</xdr:rowOff>
    </xdr:from>
    <xdr:ext cx="1213091" cy="1207942"/>
    <xdr:pic>
      <xdr:nvPicPr>
        <xdr:cNvPr id="169" name="Image 168" descr="MSC | Labelinfo">
          <a:extLst>
            <a:ext uri="{FF2B5EF4-FFF2-40B4-BE49-F238E27FC236}">
              <a16:creationId xmlns:a16="http://schemas.microsoft.com/office/drawing/2014/main" id="{C30B0D7B-9EF9-4F26-BB69-7A49E9672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4905" y="2938372"/>
          <a:ext cx="1213091" cy="12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16</xdr:col>
      <xdr:colOff>1446363</xdr:colOff>
      <xdr:row>19</xdr:row>
      <xdr:rowOff>152400</xdr:rowOff>
    </xdr:from>
    <xdr:to>
      <xdr:col>16</xdr:col>
      <xdr:colOff>2459966</xdr:colOff>
      <xdr:row>19</xdr:row>
      <xdr:rowOff>1166920</xdr:rowOff>
    </xdr:to>
    <xdr:pic>
      <xdr:nvPicPr>
        <xdr:cNvPr id="181" name="Image 180">
          <a:extLst>
            <a:ext uri="{FF2B5EF4-FFF2-40B4-BE49-F238E27FC236}">
              <a16:creationId xmlns:a16="http://schemas.microsoft.com/office/drawing/2014/main" id="{2E2F56AD-CC80-498E-B186-ABA31335E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013579" y="20532306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18</xdr:col>
      <xdr:colOff>1490931</xdr:colOff>
      <xdr:row>19</xdr:row>
      <xdr:rowOff>143054</xdr:rowOff>
    </xdr:from>
    <xdr:to>
      <xdr:col>18</xdr:col>
      <xdr:colOff>2504534</xdr:colOff>
      <xdr:row>19</xdr:row>
      <xdr:rowOff>1157574</xdr:rowOff>
    </xdr:to>
    <xdr:pic>
      <xdr:nvPicPr>
        <xdr:cNvPr id="185" name="Image 184">
          <a:extLst>
            <a:ext uri="{FF2B5EF4-FFF2-40B4-BE49-F238E27FC236}">
              <a16:creationId xmlns:a16="http://schemas.microsoft.com/office/drawing/2014/main" id="{6C5331DA-F7F7-4D50-B06D-F993784A4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094069" y="2052296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22</xdr:col>
      <xdr:colOff>1256582</xdr:colOff>
      <xdr:row>19</xdr:row>
      <xdr:rowOff>232195</xdr:rowOff>
    </xdr:from>
    <xdr:to>
      <xdr:col>22</xdr:col>
      <xdr:colOff>2270185</xdr:colOff>
      <xdr:row>19</xdr:row>
      <xdr:rowOff>1246715</xdr:rowOff>
    </xdr:to>
    <xdr:pic>
      <xdr:nvPicPr>
        <xdr:cNvPr id="189" name="Image 188">
          <a:extLst>
            <a:ext uri="{FF2B5EF4-FFF2-40B4-BE49-F238E27FC236}">
              <a16:creationId xmlns:a16="http://schemas.microsoft.com/office/drawing/2014/main" id="{B6B332AD-028F-4400-8A59-7323D031D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931557" y="20612101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26</xdr:col>
      <xdr:colOff>1159174</xdr:colOff>
      <xdr:row>19</xdr:row>
      <xdr:rowOff>242617</xdr:rowOff>
    </xdr:from>
    <xdr:to>
      <xdr:col>26</xdr:col>
      <xdr:colOff>2172777</xdr:colOff>
      <xdr:row>19</xdr:row>
      <xdr:rowOff>1257137</xdr:rowOff>
    </xdr:to>
    <xdr:pic>
      <xdr:nvPicPr>
        <xdr:cNvPr id="193" name="Image 192">
          <a:extLst>
            <a:ext uri="{FF2B5EF4-FFF2-40B4-BE49-F238E27FC236}">
              <a16:creationId xmlns:a16="http://schemas.microsoft.com/office/drawing/2014/main" id="{41A4B6DA-5286-409E-9488-4FD5B3627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940658" y="20622523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28</xdr:col>
      <xdr:colOff>1257657</xdr:colOff>
      <xdr:row>19</xdr:row>
      <xdr:rowOff>125442</xdr:rowOff>
    </xdr:from>
    <xdr:to>
      <xdr:col>28</xdr:col>
      <xdr:colOff>2271260</xdr:colOff>
      <xdr:row>19</xdr:row>
      <xdr:rowOff>1139962</xdr:rowOff>
    </xdr:to>
    <xdr:pic>
      <xdr:nvPicPr>
        <xdr:cNvPr id="195" name="Image 194">
          <a:extLst>
            <a:ext uri="{FF2B5EF4-FFF2-40B4-BE49-F238E27FC236}">
              <a16:creationId xmlns:a16="http://schemas.microsoft.com/office/drawing/2014/main" id="{6C882B9E-FEFD-4FB4-BE97-EA092D26C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075063" y="20505348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30</xdr:col>
      <xdr:colOff>1329186</xdr:colOff>
      <xdr:row>19</xdr:row>
      <xdr:rowOff>250884</xdr:rowOff>
    </xdr:from>
    <xdr:to>
      <xdr:col>30</xdr:col>
      <xdr:colOff>2342789</xdr:colOff>
      <xdr:row>19</xdr:row>
      <xdr:rowOff>1265404</xdr:rowOff>
    </xdr:to>
    <xdr:pic>
      <xdr:nvPicPr>
        <xdr:cNvPr id="210" name="Image 209">
          <a:extLst>
            <a:ext uri="{FF2B5EF4-FFF2-40B4-BE49-F238E27FC236}">
              <a16:creationId xmlns:a16="http://schemas.microsoft.com/office/drawing/2014/main" id="{2693CC67-2BF3-451F-B011-E7B50114D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182511" y="2063079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32</xdr:col>
      <xdr:colOff>1265925</xdr:colOff>
      <xdr:row>19</xdr:row>
      <xdr:rowOff>241539</xdr:rowOff>
    </xdr:from>
    <xdr:to>
      <xdr:col>32</xdr:col>
      <xdr:colOff>2279528</xdr:colOff>
      <xdr:row>19</xdr:row>
      <xdr:rowOff>1256059</xdr:rowOff>
    </xdr:to>
    <xdr:pic>
      <xdr:nvPicPr>
        <xdr:cNvPr id="218" name="Image 217">
          <a:extLst>
            <a:ext uri="{FF2B5EF4-FFF2-40B4-BE49-F238E27FC236}">
              <a16:creationId xmlns:a16="http://schemas.microsoft.com/office/drawing/2014/main" id="{2D2FBDD4-EF92-4FA8-BDCC-D4CBC8CDE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155169" y="20621445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34</xdr:col>
      <xdr:colOff>1337451</xdr:colOff>
      <xdr:row>19</xdr:row>
      <xdr:rowOff>124364</xdr:rowOff>
    </xdr:from>
    <xdr:to>
      <xdr:col>34</xdr:col>
      <xdr:colOff>2351054</xdr:colOff>
      <xdr:row>19</xdr:row>
      <xdr:rowOff>1138884</xdr:rowOff>
    </xdr:to>
    <xdr:pic>
      <xdr:nvPicPr>
        <xdr:cNvPr id="221" name="Image 220">
          <a:extLst>
            <a:ext uri="{FF2B5EF4-FFF2-40B4-BE49-F238E27FC236}">
              <a16:creationId xmlns:a16="http://schemas.microsoft.com/office/drawing/2014/main" id="{5C362C1F-7BD0-400F-9B39-821DD4359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4262617" y="2050427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38</xdr:col>
      <xdr:colOff>1320920</xdr:colOff>
      <xdr:row>19</xdr:row>
      <xdr:rowOff>269576</xdr:rowOff>
    </xdr:from>
    <xdr:to>
      <xdr:col>38</xdr:col>
      <xdr:colOff>2334523</xdr:colOff>
      <xdr:row>19</xdr:row>
      <xdr:rowOff>1284096</xdr:rowOff>
    </xdr:to>
    <xdr:pic>
      <xdr:nvPicPr>
        <xdr:cNvPr id="222" name="Image 221">
          <a:extLst>
            <a:ext uri="{FF2B5EF4-FFF2-40B4-BE49-F238E27FC236}">
              <a16:creationId xmlns:a16="http://schemas.microsoft.com/office/drawing/2014/main" id="{18F0F8AF-4835-4375-A1B3-BF20A17CD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5352595" y="20649482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40</xdr:col>
      <xdr:colOff>1230702</xdr:colOff>
      <xdr:row>19</xdr:row>
      <xdr:rowOff>260230</xdr:rowOff>
    </xdr:from>
    <xdr:to>
      <xdr:col>40</xdr:col>
      <xdr:colOff>2244305</xdr:colOff>
      <xdr:row>19</xdr:row>
      <xdr:rowOff>1274750</xdr:rowOff>
    </xdr:to>
    <xdr:pic>
      <xdr:nvPicPr>
        <xdr:cNvPr id="227" name="Image 226">
          <a:extLst>
            <a:ext uri="{FF2B5EF4-FFF2-40B4-BE49-F238E27FC236}">
              <a16:creationId xmlns:a16="http://schemas.microsoft.com/office/drawing/2014/main" id="{D042B8F0-95C8-4B6E-8F93-2630CE466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298296" y="20640136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42</xdr:col>
      <xdr:colOff>1329186</xdr:colOff>
      <xdr:row>19</xdr:row>
      <xdr:rowOff>196970</xdr:rowOff>
    </xdr:from>
    <xdr:to>
      <xdr:col>42</xdr:col>
      <xdr:colOff>2342789</xdr:colOff>
      <xdr:row>19</xdr:row>
      <xdr:rowOff>1211490</xdr:rowOff>
    </xdr:to>
    <xdr:pic>
      <xdr:nvPicPr>
        <xdr:cNvPr id="234" name="Image 233">
          <a:extLst>
            <a:ext uri="{FF2B5EF4-FFF2-40B4-BE49-F238E27FC236}">
              <a16:creationId xmlns:a16="http://schemas.microsoft.com/office/drawing/2014/main" id="{E748F4FB-86CD-4CB7-94F5-DBAF0542E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432702" y="20576876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44</xdr:col>
      <xdr:colOff>1346800</xdr:colOff>
      <xdr:row>19</xdr:row>
      <xdr:rowOff>79794</xdr:rowOff>
    </xdr:from>
    <xdr:to>
      <xdr:col>44</xdr:col>
      <xdr:colOff>2360403</xdr:colOff>
      <xdr:row>19</xdr:row>
      <xdr:rowOff>1094314</xdr:rowOff>
    </xdr:to>
    <xdr:pic>
      <xdr:nvPicPr>
        <xdr:cNvPr id="241" name="Image 240">
          <a:extLst>
            <a:ext uri="{FF2B5EF4-FFF2-40B4-BE49-F238E27FC236}">
              <a16:creationId xmlns:a16="http://schemas.microsoft.com/office/drawing/2014/main" id="{4D5FC96A-9112-461B-BA43-2B8A4F392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6486234" y="204597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46</xdr:col>
      <xdr:colOff>1283540</xdr:colOff>
      <xdr:row>19</xdr:row>
      <xdr:rowOff>151322</xdr:rowOff>
    </xdr:from>
    <xdr:to>
      <xdr:col>46</xdr:col>
      <xdr:colOff>2297143</xdr:colOff>
      <xdr:row>19</xdr:row>
      <xdr:rowOff>1165842</xdr:rowOff>
    </xdr:to>
    <xdr:pic>
      <xdr:nvPicPr>
        <xdr:cNvPr id="242" name="Image 241">
          <a:extLst>
            <a:ext uri="{FF2B5EF4-FFF2-40B4-BE49-F238E27FC236}">
              <a16:creationId xmlns:a16="http://schemas.microsoft.com/office/drawing/2014/main" id="{08FF6A8C-B0AE-4FBA-85FD-55F87E1C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3458893" y="20531228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22</xdr:col>
      <xdr:colOff>38498</xdr:colOff>
      <xdr:row>14</xdr:row>
      <xdr:rowOff>152799</xdr:rowOff>
    </xdr:from>
    <xdr:to>
      <xdr:col>22</xdr:col>
      <xdr:colOff>1251589</xdr:colOff>
      <xdr:row>14</xdr:row>
      <xdr:rowOff>1359744</xdr:rowOff>
    </xdr:to>
    <xdr:pic>
      <xdr:nvPicPr>
        <xdr:cNvPr id="245" name="Image 244" descr="MSC | Labelinfo">
          <a:extLst>
            <a:ext uri="{FF2B5EF4-FFF2-40B4-BE49-F238E27FC236}">
              <a16:creationId xmlns:a16="http://schemas.microsoft.com/office/drawing/2014/main" id="{08E06530-9E75-4033-8058-68D0C289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48898" y="12852799"/>
          <a:ext cx="1213091" cy="120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159749</xdr:colOff>
      <xdr:row>11</xdr:row>
      <xdr:rowOff>351446</xdr:rowOff>
    </xdr:from>
    <xdr:to>
      <xdr:col>8</xdr:col>
      <xdr:colOff>1223673</xdr:colOff>
      <xdr:row>11</xdr:row>
      <xdr:rowOff>1409727</xdr:rowOff>
    </xdr:to>
    <xdr:pic>
      <xdr:nvPicPr>
        <xdr:cNvPr id="252" name="Image 251">
          <a:extLst>
            <a:ext uri="{FF2B5EF4-FFF2-40B4-BE49-F238E27FC236}">
              <a16:creationId xmlns:a16="http://schemas.microsoft.com/office/drawing/2014/main" id="{7165A45D-BCBE-49AE-8A5D-6DEC9FD8BA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27540630" y="8083268"/>
          <a:ext cx="1063924" cy="1058281"/>
        </a:xfrm>
        <a:prstGeom prst="rect">
          <a:avLst/>
        </a:prstGeom>
      </xdr:spPr>
    </xdr:pic>
    <xdr:clientData/>
  </xdr:twoCellAnchor>
  <xdr:twoCellAnchor editAs="oneCell">
    <xdr:from>
      <xdr:col>10</xdr:col>
      <xdr:colOff>287547</xdr:colOff>
      <xdr:row>21</xdr:row>
      <xdr:rowOff>351446</xdr:rowOff>
    </xdr:from>
    <xdr:to>
      <xdr:col>10</xdr:col>
      <xdr:colOff>1351471</xdr:colOff>
      <xdr:row>21</xdr:row>
      <xdr:rowOff>1409727</xdr:rowOff>
    </xdr:to>
    <xdr:pic>
      <xdr:nvPicPr>
        <xdr:cNvPr id="253" name="Image 252">
          <a:extLst>
            <a:ext uri="{FF2B5EF4-FFF2-40B4-BE49-F238E27FC236}">
              <a16:creationId xmlns:a16="http://schemas.microsoft.com/office/drawing/2014/main" id="{875F18FA-4EF8-4FCC-B1E2-0351B817C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34697358" y="24058113"/>
          <a:ext cx="1063924" cy="1058281"/>
        </a:xfrm>
        <a:prstGeom prst="rect">
          <a:avLst/>
        </a:prstGeom>
      </xdr:spPr>
    </xdr:pic>
    <xdr:clientData/>
  </xdr:twoCellAnchor>
  <xdr:oneCellAnchor>
    <xdr:from>
      <xdr:col>16</xdr:col>
      <xdr:colOff>343699</xdr:colOff>
      <xdr:row>14</xdr:row>
      <xdr:rowOff>261349</xdr:rowOff>
    </xdr:from>
    <xdr:ext cx="977660" cy="977660"/>
    <xdr:pic>
      <xdr:nvPicPr>
        <xdr:cNvPr id="254" name="Image 253">
          <a:extLst>
            <a:ext uri="{FF2B5EF4-FFF2-40B4-BE49-F238E27FC236}">
              <a16:creationId xmlns:a16="http://schemas.microsoft.com/office/drawing/2014/main" id="{8606290C-9922-4868-9048-B8DE35BE2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661099" y="12961349"/>
          <a:ext cx="977660" cy="977660"/>
        </a:xfrm>
        <a:prstGeom prst="rect">
          <a:avLst/>
        </a:prstGeom>
      </xdr:spPr>
    </xdr:pic>
    <xdr:clientData/>
  </xdr:oneCellAnchor>
  <xdr:twoCellAnchor editAs="oneCell">
    <xdr:from>
      <xdr:col>10</xdr:col>
      <xdr:colOff>1270640</xdr:colOff>
      <xdr:row>12</xdr:row>
      <xdr:rowOff>280199</xdr:rowOff>
    </xdr:from>
    <xdr:to>
      <xdr:col>10</xdr:col>
      <xdr:colOff>2304875</xdr:colOff>
      <xdr:row>12</xdr:row>
      <xdr:rowOff>1315370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id="{7F81DD28-0760-426C-8549-FF88F2A5B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680451" y="9609506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8</xdr:col>
      <xdr:colOff>1135492</xdr:colOff>
      <xdr:row>12</xdr:row>
      <xdr:rowOff>304800</xdr:rowOff>
    </xdr:from>
    <xdr:to>
      <xdr:col>8</xdr:col>
      <xdr:colOff>2169727</xdr:colOff>
      <xdr:row>12</xdr:row>
      <xdr:rowOff>1339971</xdr:rowOff>
    </xdr:to>
    <xdr:pic>
      <xdr:nvPicPr>
        <xdr:cNvPr id="159" name="Image 158">
          <a:extLst>
            <a:ext uri="{FF2B5EF4-FFF2-40B4-BE49-F238E27FC236}">
              <a16:creationId xmlns:a16="http://schemas.microsoft.com/office/drawing/2014/main" id="{145405BC-57CE-4362-B1CE-0630FC91D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516373" y="9634107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6</xdr:col>
      <xdr:colOff>1319844</xdr:colOff>
      <xdr:row>12</xdr:row>
      <xdr:rowOff>297451</xdr:rowOff>
    </xdr:from>
    <xdr:to>
      <xdr:col>6</xdr:col>
      <xdr:colOff>2354079</xdr:colOff>
      <xdr:row>12</xdr:row>
      <xdr:rowOff>1332622</xdr:rowOff>
    </xdr:to>
    <xdr:pic>
      <xdr:nvPicPr>
        <xdr:cNvPr id="216" name="Image 215">
          <a:extLst>
            <a:ext uri="{FF2B5EF4-FFF2-40B4-BE49-F238E27FC236}">
              <a16:creationId xmlns:a16="http://schemas.microsoft.com/office/drawing/2014/main" id="{64A78E65-8DBF-496A-8229-24E4A682A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671792" y="9626758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16</xdr:col>
      <xdr:colOff>1148593</xdr:colOff>
      <xdr:row>12</xdr:row>
      <xdr:rowOff>267898</xdr:rowOff>
    </xdr:from>
    <xdr:to>
      <xdr:col>16</xdr:col>
      <xdr:colOff>2182828</xdr:colOff>
      <xdr:row>12</xdr:row>
      <xdr:rowOff>1303069</xdr:rowOff>
    </xdr:to>
    <xdr:pic>
      <xdr:nvPicPr>
        <xdr:cNvPr id="249" name="Image 248">
          <a:extLst>
            <a:ext uri="{FF2B5EF4-FFF2-40B4-BE49-F238E27FC236}">
              <a16:creationId xmlns:a16="http://schemas.microsoft.com/office/drawing/2014/main" id="{A9D13A78-EB3B-421D-B7B5-4DE780A39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465993" y="9589698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18</xdr:col>
      <xdr:colOff>1339489</xdr:colOff>
      <xdr:row>12</xdr:row>
      <xdr:rowOff>272850</xdr:rowOff>
    </xdr:from>
    <xdr:to>
      <xdr:col>18</xdr:col>
      <xdr:colOff>2373724</xdr:colOff>
      <xdr:row>12</xdr:row>
      <xdr:rowOff>1308021</xdr:rowOff>
    </xdr:to>
    <xdr:pic>
      <xdr:nvPicPr>
        <xdr:cNvPr id="256" name="Image 255">
          <a:extLst>
            <a:ext uri="{FF2B5EF4-FFF2-40B4-BE49-F238E27FC236}">
              <a16:creationId xmlns:a16="http://schemas.microsoft.com/office/drawing/2014/main" id="{9F668BC0-361C-4B31-8342-441F0DB3D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387889" y="959465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22</xdr:col>
      <xdr:colOff>1248595</xdr:colOff>
      <xdr:row>12</xdr:row>
      <xdr:rowOff>354003</xdr:rowOff>
    </xdr:from>
    <xdr:to>
      <xdr:col>22</xdr:col>
      <xdr:colOff>2282830</xdr:colOff>
      <xdr:row>12</xdr:row>
      <xdr:rowOff>1389174</xdr:rowOff>
    </xdr:to>
    <xdr:pic>
      <xdr:nvPicPr>
        <xdr:cNvPr id="258" name="Image 257">
          <a:extLst>
            <a:ext uri="{FF2B5EF4-FFF2-40B4-BE49-F238E27FC236}">
              <a16:creationId xmlns:a16="http://schemas.microsoft.com/office/drawing/2014/main" id="{77FC107B-8EE4-4C28-A89F-5533B1CD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860669" y="968331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22</xdr:col>
      <xdr:colOff>159749</xdr:colOff>
      <xdr:row>10</xdr:row>
      <xdr:rowOff>415346</xdr:rowOff>
    </xdr:from>
    <xdr:to>
      <xdr:col>22</xdr:col>
      <xdr:colOff>1137409</xdr:colOff>
      <xdr:row>10</xdr:row>
      <xdr:rowOff>1393006</xdr:rowOff>
    </xdr:to>
    <xdr:pic>
      <xdr:nvPicPr>
        <xdr:cNvPr id="327" name="Image 326">
          <a:extLst>
            <a:ext uri="{FF2B5EF4-FFF2-40B4-BE49-F238E27FC236}">
              <a16:creationId xmlns:a16="http://schemas.microsoft.com/office/drawing/2014/main" id="{C18A6F98-00AD-49F1-84A9-816C54A9C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771823" y="6549687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22</xdr:col>
      <xdr:colOff>159748</xdr:colOff>
      <xdr:row>11</xdr:row>
      <xdr:rowOff>255597</xdr:rowOff>
    </xdr:from>
    <xdr:to>
      <xdr:col>22</xdr:col>
      <xdr:colOff>1137408</xdr:colOff>
      <xdr:row>11</xdr:row>
      <xdr:rowOff>1233257</xdr:rowOff>
    </xdr:to>
    <xdr:pic>
      <xdr:nvPicPr>
        <xdr:cNvPr id="329" name="Image 328">
          <a:extLst>
            <a:ext uri="{FF2B5EF4-FFF2-40B4-BE49-F238E27FC236}">
              <a16:creationId xmlns:a16="http://schemas.microsoft.com/office/drawing/2014/main" id="{B6501A04-6F70-4610-A56D-1D7A0FC1B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771822" y="7987419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26</xdr:col>
      <xdr:colOff>1214088</xdr:colOff>
      <xdr:row>12</xdr:row>
      <xdr:rowOff>287547</xdr:rowOff>
    </xdr:from>
    <xdr:to>
      <xdr:col>26</xdr:col>
      <xdr:colOff>2248323</xdr:colOff>
      <xdr:row>12</xdr:row>
      <xdr:rowOff>1322718</xdr:rowOff>
    </xdr:to>
    <xdr:pic>
      <xdr:nvPicPr>
        <xdr:cNvPr id="331" name="Image 330">
          <a:extLst>
            <a:ext uri="{FF2B5EF4-FFF2-40B4-BE49-F238E27FC236}">
              <a16:creationId xmlns:a16="http://schemas.microsoft.com/office/drawing/2014/main" id="{7FD17A31-92E3-4D7C-9C0E-05D72EDE7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944655" y="9616854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34</xdr:col>
      <xdr:colOff>1270640</xdr:colOff>
      <xdr:row>12</xdr:row>
      <xdr:rowOff>376047</xdr:rowOff>
    </xdr:from>
    <xdr:to>
      <xdr:col>34</xdr:col>
      <xdr:colOff>2304875</xdr:colOff>
      <xdr:row>12</xdr:row>
      <xdr:rowOff>1411218</xdr:rowOff>
    </xdr:to>
    <xdr:pic>
      <xdr:nvPicPr>
        <xdr:cNvPr id="338" name="Image 337">
          <a:extLst>
            <a:ext uri="{FF2B5EF4-FFF2-40B4-BE49-F238E27FC236}">
              <a16:creationId xmlns:a16="http://schemas.microsoft.com/office/drawing/2014/main" id="{4848D575-1653-448C-BE90-EADE014F1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4116929" y="9705354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32</xdr:col>
      <xdr:colOff>1231341</xdr:colOff>
      <xdr:row>12</xdr:row>
      <xdr:rowOff>304800</xdr:rowOff>
    </xdr:from>
    <xdr:to>
      <xdr:col>32</xdr:col>
      <xdr:colOff>2265576</xdr:colOff>
      <xdr:row>12</xdr:row>
      <xdr:rowOff>1339971</xdr:rowOff>
    </xdr:to>
    <xdr:pic>
      <xdr:nvPicPr>
        <xdr:cNvPr id="339" name="Image 338">
          <a:extLst>
            <a:ext uri="{FF2B5EF4-FFF2-40B4-BE49-F238E27FC236}">
              <a16:creationId xmlns:a16="http://schemas.microsoft.com/office/drawing/2014/main" id="{C97D01E0-6789-40B3-BDB8-FFFBD12EC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048700" y="9634107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30</xdr:col>
      <xdr:colOff>1223995</xdr:colOff>
      <xdr:row>12</xdr:row>
      <xdr:rowOff>265502</xdr:rowOff>
    </xdr:from>
    <xdr:to>
      <xdr:col>30</xdr:col>
      <xdr:colOff>2258230</xdr:colOff>
      <xdr:row>12</xdr:row>
      <xdr:rowOff>1300673</xdr:rowOff>
    </xdr:to>
    <xdr:pic>
      <xdr:nvPicPr>
        <xdr:cNvPr id="340" name="Image 339">
          <a:extLst>
            <a:ext uri="{FF2B5EF4-FFF2-40B4-BE49-F238E27FC236}">
              <a16:creationId xmlns:a16="http://schemas.microsoft.com/office/drawing/2014/main" id="{3A9E44F0-36FF-411E-A87A-39E10C231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012421" y="9594809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28</xdr:col>
      <xdr:colOff>1280546</xdr:colOff>
      <xdr:row>12</xdr:row>
      <xdr:rowOff>290103</xdr:rowOff>
    </xdr:from>
    <xdr:to>
      <xdr:col>28</xdr:col>
      <xdr:colOff>2314781</xdr:colOff>
      <xdr:row>12</xdr:row>
      <xdr:rowOff>1325274</xdr:rowOff>
    </xdr:to>
    <xdr:pic>
      <xdr:nvPicPr>
        <xdr:cNvPr id="341" name="Image 340">
          <a:extLst>
            <a:ext uri="{FF2B5EF4-FFF2-40B4-BE49-F238E27FC236}">
              <a16:creationId xmlns:a16="http://schemas.microsoft.com/office/drawing/2014/main" id="{952B3DFC-A302-46D9-8BFE-2D41FD8D5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040042" y="961941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38</xdr:col>
      <xdr:colOff>1150188</xdr:colOff>
      <xdr:row>12</xdr:row>
      <xdr:rowOff>319497</xdr:rowOff>
    </xdr:from>
    <xdr:to>
      <xdr:col>38</xdr:col>
      <xdr:colOff>2184423</xdr:colOff>
      <xdr:row>12</xdr:row>
      <xdr:rowOff>1354668</xdr:rowOff>
    </xdr:to>
    <xdr:pic>
      <xdr:nvPicPr>
        <xdr:cNvPr id="342" name="Image 341">
          <a:extLst>
            <a:ext uri="{FF2B5EF4-FFF2-40B4-BE49-F238E27FC236}">
              <a16:creationId xmlns:a16="http://schemas.microsoft.com/office/drawing/2014/main" id="{4D909A0C-195D-4323-A805-63E382A49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5083018" y="9648804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42</xdr:col>
      <xdr:colOff>1423037</xdr:colOff>
      <xdr:row>12</xdr:row>
      <xdr:rowOff>304800</xdr:rowOff>
    </xdr:from>
    <xdr:to>
      <xdr:col>42</xdr:col>
      <xdr:colOff>2457272</xdr:colOff>
      <xdr:row>12</xdr:row>
      <xdr:rowOff>1339971</xdr:rowOff>
    </xdr:to>
    <xdr:pic>
      <xdr:nvPicPr>
        <xdr:cNvPr id="344" name="Image 343">
          <a:extLst>
            <a:ext uri="{FF2B5EF4-FFF2-40B4-BE49-F238E27FC236}">
              <a16:creationId xmlns:a16="http://schemas.microsoft.com/office/drawing/2014/main" id="{6FCBB6E0-BD68-4061-8B83-C5C4E5922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413730" y="9634107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46</xdr:col>
      <xdr:colOff>1280545</xdr:colOff>
      <xdr:row>12</xdr:row>
      <xdr:rowOff>162304</xdr:rowOff>
    </xdr:from>
    <xdr:to>
      <xdr:col>46</xdr:col>
      <xdr:colOff>2314780</xdr:colOff>
      <xdr:row>12</xdr:row>
      <xdr:rowOff>1197475</xdr:rowOff>
    </xdr:to>
    <xdr:pic>
      <xdr:nvPicPr>
        <xdr:cNvPr id="346" name="Image 345">
          <a:extLst>
            <a:ext uri="{FF2B5EF4-FFF2-40B4-BE49-F238E27FC236}">
              <a16:creationId xmlns:a16="http://schemas.microsoft.com/office/drawing/2014/main" id="{5A4867E1-900C-4CC6-BA99-40A6DB910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3329097" y="9491611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8</xdr:col>
      <xdr:colOff>1320800</xdr:colOff>
      <xdr:row>11</xdr:row>
      <xdr:rowOff>355600</xdr:rowOff>
    </xdr:from>
    <xdr:to>
      <xdr:col>8</xdr:col>
      <xdr:colOff>2355035</xdr:colOff>
      <xdr:row>11</xdr:row>
      <xdr:rowOff>1390771</xdr:rowOff>
    </xdr:to>
    <xdr:pic>
      <xdr:nvPicPr>
        <xdr:cNvPr id="350" name="Image 349">
          <a:extLst>
            <a:ext uri="{FF2B5EF4-FFF2-40B4-BE49-F238E27FC236}">
              <a16:creationId xmlns:a16="http://schemas.microsoft.com/office/drawing/2014/main" id="{9452329D-EA31-4CE4-AE70-A2F2D9CA0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533600" y="807720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1447800</xdr:colOff>
      <xdr:row>9</xdr:row>
      <xdr:rowOff>279400</xdr:rowOff>
    </xdr:from>
    <xdr:to>
      <xdr:col>8</xdr:col>
      <xdr:colOff>2482035</xdr:colOff>
      <xdr:row>9</xdr:row>
      <xdr:rowOff>1314571</xdr:rowOff>
    </xdr:to>
    <xdr:pic>
      <xdr:nvPicPr>
        <xdr:cNvPr id="351" name="Image 350">
          <a:extLst>
            <a:ext uri="{FF2B5EF4-FFF2-40B4-BE49-F238E27FC236}">
              <a16:creationId xmlns:a16="http://schemas.microsoft.com/office/drawing/2014/main" id="{2382AC45-6277-4ADB-AE61-5240AA8C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660600" y="480060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10</xdr:col>
      <xdr:colOff>1397000</xdr:colOff>
      <xdr:row>16</xdr:row>
      <xdr:rowOff>317500</xdr:rowOff>
    </xdr:from>
    <xdr:to>
      <xdr:col>10</xdr:col>
      <xdr:colOff>2410603</xdr:colOff>
      <xdr:row>16</xdr:row>
      <xdr:rowOff>1332020</xdr:rowOff>
    </xdr:to>
    <xdr:pic>
      <xdr:nvPicPr>
        <xdr:cNvPr id="355" name="Image 354">
          <a:extLst>
            <a:ext uri="{FF2B5EF4-FFF2-40B4-BE49-F238E27FC236}">
              <a16:creationId xmlns:a16="http://schemas.microsoft.com/office/drawing/2014/main" id="{4684174D-2E90-4A72-AB3A-EFA5B8AAC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687000" y="160909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16</xdr:col>
      <xdr:colOff>1397000</xdr:colOff>
      <xdr:row>10</xdr:row>
      <xdr:rowOff>381000</xdr:rowOff>
    </xdr:from>
    <xdr:to>
      <xdr:col>16</xdr:col>
      <xdr:colOff>2431235</xdr:colOff>
      <xdr:row>10</xdr:row>
      <xdr:rowOff>1416171</xdr:rowOff>
    </xdr:to>
    <xdr:pic>
      <xdr:nvPicPr>
        <xdr:cNvPr id="358" name="Image 357">
          <a:extLst>
            <a:ext uri="{FF2B5EF4-FFF2-40B4-BE49-F238E27FC236}">
              <a16:creationId xmlns:a16="http://schemas.microsoft.com/office/drawing/2014/main" id="{E3B51082-12F0-4B58-B0B7-83B665115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714400" y="650240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16</xdr:col>
      <xdr:colOff>1447800</xdr:colOff>
      <xdr:row>9</xdr:row>
      <xdr:rowOff>203200</xdr:rowOff>
    </xdr:from>
    <xdr:to>
      <xdr:col>16</xdr:col>
      <xdr:colOff>2482035</xdr:colOff>
      <xdr:row>9</xdr:row>
      <xdr:rowOff>1238371</xdr:rowOff>
    </xdr:to>
    <xdr:pic>
      <xdr:nvPicPr>
        <xdr:cNvPr id="359" name="Image 358">
          <a:extLst>
            <a:ext uri="{FF2B5EF4-FFF2-40B4-BE49-F238E27FC236}">
              <a16:creationId xmlns:a16="http://schemas.microsoft.com/office/drawing/2014/main" id="{F35BBD5B-A73A-436F-9C07-A41DEE13C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765200" y="472440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22</xdr:col>
      <xdr:colOff>1549400</xdr:colOff>
      <xdr:row>15</xdr:row>
      <xdr:rowOff>279400</xdr:rowOff>
    </xdr:from>
    <xdr:to>
      <xdr:col>23</xdr:col>
      <xdr:colOff>18235</xdr:colOff>
      <xdr:row>15</xdr:row>
      <xdr:rowOff>1314571</xdr:rowOff>
    </xdr:to>
    <xdr:pic>
      <xdr:nvPicPr>
        <xdr:cNvPr id="363" name="Image 362">
          <a:extLst>
            <a:ext uri="{FF2B5EF4-FFF2-40B4-BE49-F238E27FC236}">
              <a16:creationId xmlns:a16="http://schemas.microsoft.com/office/drawing/2014/main" id="{74A3962F-A00B-4EE0-A034-B40E5661C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059800" y="1437640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16</xdr:col>
      <xdr:colOff>1346200</xdr:colOff>
      <xdr:row>15</xdr:row>
      <xdr:rowOff>330200</xdr:rowOff>
    </xdr:from>
    <xdr:to>
      <xdr:col>16</xdr:col>
      <xdr:colOff>2380435</xdr:colOff>
      <xdr:row>15</xdr:row>
      <xdr:rowOff>1365371</xdr:rowOff>
    </xdr:to>
    <xdr:pic>
      <xdr:nvPicPr>
        <xdr:cNvPr id="365" name="Image 364">
          <a:extLst>
            <a:ext uri="{FF2B5EF4-FFF2-40B4-BE49-F238E27FC236}">
              <a16:creationId xmlns:a16="http://schemas.microsoft.com/office/drawing/2014/main" id="{0F80B44C-5AEB-494E-8E1B-EC3AB46B9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663600" y="14427200"/>
          <a:ext cx="1034235" cy="1035171"/>
        </a:xfrm>
        <a:prstGeom prst="rect">
          <a:avLst/>
        </a:prstGeom>
      </xdr:spPr>
    </xdr:pic>
    <xdr:clientData/>
  </xdr:twoCellAnchor>
  <xdr:oneCellAnchor>
    <xdr:from>
      <xdr:col>16</xdr:col>
      <xdr:colOff>304800</xdr:colOff>
      <xdr:row>22</xdr:row>
      <xdr:rowOff>381000</xdr:rowOff>
    </xdr:from>
    <xdr:ext cx="977660" cy="977660"/>
    <xdr:pic>
      <xdr:nvPicPr>
        <xdr:cNvPr id="367" name="Image 366">
          <a:extLst>
            <a:ext uri="{FF2B5EF4-FFF2-40B4-BE49-F238E27FC236}">
              <a16:creationId xmlns:a16="http://schemas.microsoft.com/office/drawing/2014/main" id="{604FC010-CE70-40EA-B4CD-ABCD3A7FB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622200" y="25679400"/>
          <a:ext cx="977660" cy="977660"/>
        </a:xfrm>
        <a:prstGeom prst="rect">
          <a:avLst/>
        </a:prstGeom>
      </xdr:spPr>
    </xdr:pic>
    <xdr:clientData/>
  </xdr:oneCellAnchor>
  <xdr:twoCellAnchor editAs="oneCell">
    <xdr:from>
      <xdr:col>26</xdr:col>
      <xdr:colOff>1447800</xdr:colOff>
      <xdr:row>11</xdr:row>
      <xdr:rowOff>279400</xdr:rowOff>
    </xdr:from>
    <xdr:to>
      <xdr:col>26</xdr:col>
      <xdr:colOff>2461403</xdr:colOff>
      <xdr:row>11</xdr:row>
      <xdr:rowOff>1293920</xdr:rowOff>
    </xdr:to>
    <xdr:pic>
      <xdr:nvPicPr>
        <xdr:cNvPr id="373" name="Image 372">
          <a:extLst>
            <a:ext uri="{FF2B5EF4-FFF2-40B4-BE49-F238E27FC236}">
              <a16:creationId xmlns:a16="http://schemas.microsoft.com/office/drawing/2014/main" id="{F896DDDD-C3C2-43F3-A991-4FD79F54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626200" y="80010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34</xdr:col>
      <xdr:colOff>1397000</xdr:colOff>
      <xdr:row>9</xdr:row>
      <xdr:rowOff>304800</xdr:rowOff>
    </xdr:from>
    <xdr:to>
      <xdr:col>34</xdr:col>
      <xdr:colOff>2410603</xdr:colOff>
      <xdr:row>9</xdr:row>
      <xdr:rowOff>1319320</xdr:rowOff>
    </xdr:to>
    <xdr:pic>
      <xdr:nvPicPr>
        <xdr:cNvPr id="374" name="Image 373">
          <a:extLst>
            <a:ext uri="{FF2B5EF4-FFF2-40B4-BE49-F238E27FC236}">
              <a16:creationId xmlns:a16="http://schemas.microsoft.com/office/drawing/2014/main" id="{0E7962F2-7143-44F5-87AA-A0B1AD17F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499400" y="48260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34</xdr:col>
      <xdr:colOff>1371600</xdr:colOff>
      <xdr:row>11</xdr:row>
      <xdr:rowOff>431800</xdr:rowOff>
    </xdr:from>
    <xdr:to>
      <xdr:col>34</xdr:col>
      <xdr:colOff>2385203</xdr:colOff>
      <xdr:row>11</xdr:row>
      <xdr:rowOff>1446320</xdr:rowOff>
    </xdr:to>
    <xdr:pic>
      <xdr:nvPicPr>
        <xdr:cNvPr id="375" name="Image 374">
          <a:extLst>
            <a:ext uri="{FF2B5EF4-FFF2-40B4-BE49-F238E27FC236}">
              <a16:creationId xmlns:a16="http://schemas.microsoft.com/office/drawing/2014/main" id="{E7014BEB-64BB-493D-ACF3-68002B919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474000" y="81534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34</xdr:col>
      <xdr:colOff>1320800</xdr:colOff>
      <xdr:row>10</xdr:row>
      <xdr:rowOff>304800</xdr:rowOff>
    </xdr:from>
    <xdr:to>
      <xdr:col>34</xdr:col>
      <xdr:colOff>2334403</xdr:colOff>
      <xdr:row>10</xdr:row>
      <xdr:rowOff>1319320</xdr:rowOff>
    </xdr:to>
    <xdr:pic>
      <xdr:nvPicPr>
        <xdr:cNvPr id="376" name="Image 375">
          <a:extLst>
            <a:ext uri="{FF2B5EF4-FFF2-40B4-BE49-F238E27FC236}">
              <a16:creationId xmlns:a16="http://schemas.microsoft.com/office/drawing/2014/main" id="{FD29E60B-CA2B-4B90-A07D-0C18E3681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423200" y="64262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26</xdr:col>
      <xdr:colOff>1397000</xdr:colOff>
      <xdr:row>9</xdr:row>
      <xdr:rowOff>254000</xdr:rowOff>
    </xdr:from>
    <xdr:to>
      <xdr:col>26</xdr:col>
      <xdr:colOff>2410603</xdr:colOff>
      <xdr:row>9</xdr:row>
      <xdr:rowOff>1268520</xdr:rowOff>
    </xdr:to>
    <xdr:pic>
      <xdr:nvPicPr>
        <xdr:cNvPr id="377" name="Image 376">
          <a:extLst>
            <a:ext uri="{FF2B5EF4-FFF2-40B4-BE49-F238E27FC236}">
              <a16:creationId xmlns:a16="http://schemas.microsoft.com/office/drawing/2014/main" id="{5689FC73-0150-4301-8936-28B25B768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575400" y="47752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28</xdr:col>
      <xdr:colOff>1447800</xdr:colOff>
      <xdr:row>15</xdr:row>
      <xdr:rowOff>304800</xdr:rowOff>
    </xdr:from>
    <xdr:to>
      <xdr:col>28</xdr:col>
      <xdr:colOff>2461403</xdr:colOff>
      <xdr:row>15</xdr:row>
      <xdr:rowOff>1319320</xdr:rowOff>
    </xdr:to>
    <xdr:pic>
      <xdr:nvPicPr>
        <xdr:cNvPr id="378" name="Image 377">
          <a:extLst>
            <a:ext uri="{FF2B5EF4-FFF2-40B4-BE49-F238E27FC236}">
              <a16:creationId xmlns:a16="http://schemas.microsoft.com/office/drawing/2014/main" id="{98CA967B-116C-4319-838E-ABCEF954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357200" y="144018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30</xdr:col>
      <xdr:colOff>1498600</xdr:colOff>
      <xdr:row>15</xdr:row>
      <xdr:rowOff>317500</xdr:rowOff>
    </xdr:from>
    <xdr:to>
      <xdr:col>30</xdr:col>
      <xdr:colOff>2512203</xdr:colOff>
      <xdr:row>15</xdr:row>
      <xdr:rowOff>1312970</xdr:rowOff>
    </xdr:to>
    <xdr:pic>
      <xdr:nvPicPr>
        <xdr:cNvPr id="379" name="Image 378">
          <a:extLst>
            <a:ext uri="{FF2B5EF4-FFF2-40B4-BE49-F238E27FC236}">
              <a16:creationId xmlns:a16="http://schemas.microsoft.com/office/drawing/2014/main" id="{D7650D56-055D-4B77-BDC4-6AE425625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949000" y="14490700"/>
          <a:ext cx="1013603" cy="995470"/>
        </a:xfrm>
        <a:prstGeom prst="rect">
          <a:avLst/>
        </a:prstGeom>
      </xdr:spPr>
    </xdr:pic>
    <xdr:clientData/>
  </xdr:twoCellAnchor>
  <xdr:twoCellAnchor editAs="oneCell">
    <xdr:from>
      <xdr:col>28</xdr:col>
      <xdr:colOff>1397000</xdr:colOff>
      <xdr:row>23</xdr:row>
      <xdr:rowOff>279400</xdr:rowOff>
    </xdr:from>
    <xdr:to>
      <xdr:col>28</xdr:col>
      <xdr:colOff>2410603</xdr:colOff>
      <xdr:row>23</xdr:row>
      <xdr:rowOff>1293920</xdr:rowOff>
    </xdr:to>
    <xdr:pic>
      <xdr:nvPicPr>
        <xdr:cNvPr id="380" name="Image 379">
          <a:extLst>
            <a:ext uri="{FF2B5EF4-FFF2-40B4-BE49-F238E27FC236}">
              <a16:creationId xmlns:a16="http://schemas.microsoft.com/office/drawing/2014/main" id="{507107C7-CAB8-4FDC-9517-32C689C08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306400" y="271780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38</xdr:col>
      <xdr:colOff>1320800</xdr:colOff>
      <xdr:row>10</xdr:row>
      <xdr:rowOff>355600</xdr:rowOff>
    </xdr:from>
    <xdr:to>
      <xdr:col>38</xdr:col>
      <xdr:colOff>2334403</xdr:colOff>
      <xdr:row>10</xdr:row>
      <xdr:rowOff>1370120</xdr:rowOff>
    </xdr:to>
    <xdr:pic>
      <xdr:nvPicPr>
        <xdr:cNvPr id="382" name="Image 381">
          <a:extLst>
            <a:ext uri="{FF2B5EF4-FFF2-40B4-BE49-F238E27FC236}">
              <a16:creationId xmlns:a16="http://schemas.microsoft.com/office/drawing/2014/main" id="{CE7472E7-7574-4166-AE42-C50B6097D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0065800" y="64770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42</xdr:col>
      <xdr:colOff>1473200</xdr:colOff>
      <xdr:row>10</xdr:row>
      <xdr:rowOff>279400</xdr:rowOff>
    </xdr:from>
    <xdr:to>
      <xdr:col>42</xdr:col>
      <xdr:colOff>2486803</xdr:colOff>
      <xdr:row>10</xdr:row>
      <xdr:rowOff>1293920</xdr:rowOff>
    </xdr:to>
    <xdr:pic>
      <xdr:nvPicPr>
        <xdr:cNvPr id="387" name="Image 386">
          <a:extLst>
            <a:ext uri="{FF2B5EF4-FFF2-40B4-BE49-F238E27FC236}">
              <a16:creationId xmlns:a16="http://schemas.microsoft.com/office/drawing/2014/main" id="{2A6E733B-7DDC-461F-8C67-AF915F57C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680200" y="6400800"/>
          <a:ext cx="1013603" cy="1014520"/>
        </a:xfrm>
        <a:prstGeom prst="rect">
          <a:avLst/>
        </a:prstGeom>
      </xdr:spPr>
    </xdr:pic>
    <xdr:clientData/>
  </xdr:twoCellAnchor>
  <xdr:twoCellAnchor editAs="oneCell">
    <xdr:from>
      <xdr:col>28</xdr:col>
      <xdr:colOff>190500</xdr:colOff>
      <xdr:row>9</xdr:row>
      <xdr:rowOff>266700</xdr:rowOff>
    </xdr:from>
    <xdr:to>
      <xdr:col>28</xdr:col>
      <xdr:colOff>1204103</xdr:colOff>
      <xdr:row>9</xdr:row>
      <xdr:rowOff>1281220</xdr:rowOff>
    </xdr:to>
    <xdr:pic>
      <xdr:nvPicPr>
        <xdr:cNvPr id="369" name="Image 368">
          <a:extLst>
            <a:ext uri="{FF2B5EF4-FFF2-40B4-BE49-F238E27FC236}">
              <a16:creationId xmlns:a16="http://schemas.microsoft.com/office/drawing/2014/main" id="{373B5CF8-5B0B-459D-A7C4-B03115241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630500" y="4838700"/>
          <a:ext cx="1013603" cy="1014520"/>
        </a:xfrm>
        <a:prstGeom prst="rect">
          <a:avLst/>
        </a:prstGeom>
      </xdr:spPr>
    </xdr:pic>
    <xdr:clientData/>
  </xdr:twoCellAnchor>
  <xdr:oneCellAnchor>
    <xdr:from>
      <xdr:col>46</xdr:col>
      <xdr:colOff>304800</xdr:colOff>
      <xdr:row>22</xdr:row>
      <xdr:rowOff>304800</xdr:rowOff>
    </xdr:from>
    <xdr:ext cx="1063924" cy="1058281"/>
    <xdr:pic>
      <xdr:nvPicPr>
        <xdr:cNvPr id="394" name="Image 393">
          <a:extLst>
            <a:ext uri="{FF2B5EF4-FFF2-40B4-BE49-F238E27FC236}">
              <a16:creationId xmlns:a16="http://schemas.microsoft.com/office/drawing/2014/main" id="{ED485C9B-5670-4AEE-BD0B-4FEC940304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1866600" y="25679400"/>
          <a:ext cx="1063924" cy="1058281"/>
        </a:xfrm>
        <a:prstGeom prst="rect">
          <a:avLst/>
        </a:prstGeom>
      </xdr:spPr>
    </xdr:pic>
    <xdr:clientData/>
  </xdr:oneCellAnchor>
  <xdr:oneCellAnchor>
    <xdr:from>
      <xdr:col>6</xdr:col>
      <xdr:colOff>352965</xdr:colOff>
      <xdr:row>15</xdr:row>
      <xdr:rowOff>248009</xdr:rowOff>
    </xdr:from>
    <xdr:ext cx="1063924" cy="1058281"/>
    <xdr:pic>
      <xdr:nvPicPr>
        <xdr:cNvPr id="5" name="Image 4">
          <a:extLst>
            <a:ext uri="{FF2B5EF4-FFF2-40B4-BE49-F238E27FC236}">
              <a16:creationId xmlns:a16="http://schemas.microsoft.com/office/drawing/2014/main" id="{6FF8CC9C-F6FA-4A30-9F59-0B6A09005C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611765" y="14421209"/>
          <a:ext cx="1063924" cy="1058281"/>
        </a:xfrm>
        <a:prstGeom prst="rect">
          <a:avLst/>
        </a:prstGeom>
      </xdr:spPr>
    </xdr:pic>
    <xdr:clientData/>
  </xdr:oneCellAnchor>
  <xdr:oneCellAnchor>
    <xdr:from>
      <xdr:col>6</xdr:col>
      <xdr:colOff>1398198</xdr:colOff>
      <xdr:row>15</xdr:row>
      <xdr:rowOff>271492</xdr:rowOff>
    </xdr:from>
    <xdr:ext cx="1013603" cy="1014520"/>
    <xdr:pic>
      <xdr:nvPicPr>
        <xdr:cNvPr id="119" name="Image 118">
          <a:extLst>
            <a:ext uri="{FF2B5EF4-FFF2-40B4-BE49-F238E27FC236}">
              <a16:creationId xmlns:a16="http://schemas.microsoft.com/office/drawing/2014/main" id="{0265C59C-44EE-43E6-AAE7-D08D1995F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623198" y="15511492"/>
          <a:ext cx="1013603" cy="1014520"/>
        </a:xfrm>
        <a:prstGeom prst="rect">
          <a:avLst/>
        </a:prstGeom>
      </xdr:spPr>
    </xdr:pic>
    <xdr:clientData/>
  </xdr:oneCellAnchor>
  <xdr:twoCellAnchor editAs="oneCell">
    <xdr:from>
      <xdr:col>8</xdr:col>
      <xdr:colOff>304800</xdr:colOff>
      <xdr:row>22</xdr:row>
      <xdr:rowOff>266700</xdr:rowOff>
    </xdr:from>
    <xdr:to>
      <xdr:col>8</xdr:col>
      <xdr:colOff>1282460</xdr:colOff>
      <xdr:row>22</xdr:row>
      <xdr:rowOff>1263050</xdr:rowOff>
    </xdr:to>
    <xdr:pic>
      <xdr:nvPicPr>
        <xdr:cNvPr id="198" name="Image 197">
          <a:extLst>
            <a:ext uri="{FF2B5EF4-FFF2-40B4-BE49-F238E27FC236}">
              <a16:creationId xmlns:a16="http://schemas.microsoft.com/office/drawing/2014/main" id="{E5535F7D-B3EB-452B-ABE5-E6753367E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584400" y="25641300"/>
          <a:ext cx="977660" cy="996350"/>
        </a:xfrm>
        <a:prstGeom prst="rect">
          <a:avLst/>
        </a:prstGeom>
      </xdr:spPr>
    </xdr:pic>
    <xdr:clientData/>
  </xdr:twoCellAnchor>
  <xdr:oneCellAnchor>
    <xdr:from>
      <xdr:col>18</xdr:col>
      <xdr:colOff>194573</xdr:colOff>
      <xdr:row>16</xdr:row>
      <xdr:rowOff>343618</xdr:rowOff>
    </xdr:from>
    <xdr:ext cx="1063924" cy="1058281"/>
    <xdr:pic>
      <xdr:nvPicPr>
        <xdr:cNvPr id="202" name="Image 201">
          <a:extLst>
            <a:ext uri="{FF2B5EF4-FFF2-40B4-BE49-F238E27FC236}">
              <a16:creationId xmlns:a16="http://schemas.microsoft.com/office/drawing/2014/main" id="{FF78D7A2-4232-4B46-A0EA-FCD97728CF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45533573" y="16117018"/>
          <a:ext cx="1063924" cy="1058281"/>
        </a:xfrm>
        <a:prstGeom prst="rect">
          <a:avLst/>
        </a:prstGeom>
      </xdr:spPr>
    </xdr:pic>
    <xdr:clientData/>
  </xdr:oneCellAnchor>
  <xdr:oneCellAnchor>
    <xdr:from>
      <xdr:col>18</xdr:col>
      <xdr:colOff>1447800</xdr:colOff>
      <xdr:row>16</xdr:row>
      <xdr:rowOff>381000</xdr:rowOff>
    </xdr:from>
    <xdr:ext cx="1034235" cy="1035171"/>
    <xdr:pic>
      <xdr:nvPicPr>
        <xdr:cNvPr id="212" name="Image 211">
          <a:extLst>
            <a:ext uri="{FF2B5EF4-FFF2-40B4-BE49-F238E27FC236}">
              <a16:creationId xmlns:a16="http://schemas.microsoft.com/office/drawing/2014/main" id="{0C5F21B4-091B-4B34-AD62-43772A1D2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786800" y="16154400"/>
          <a:ext cx="1034235" cy="1035171"/>
        </a:xfrm>
        <a:prstGeom prst="rect">
          <a:avLst/>
        </a:prstGeom>
      </xdr:spPr>
    </xdr:pic>
    <xdr:clientData/>
  </xdr:oneCellAnchor>
  <xdr:oneCellAnchor>
    <xdr:from>
      <xdr:col>22</xdr:col>
      <xdr:colOff>152400</xdr:colOff>
      <xdr:row>16</xdr:row>
      <xdr:rowOff>342900</xdr:rowOff>
    </xdr:from>
    <xdr:ext cx="977660" cy="977660"/>
    <xdr:pic>
      <xdr:nvPicPr>
        <xdr:cNvPr id="217" name="Image 216">
          <a:extLst>
            <a:ext uri="{FF2B5EF4-FFF2-40B4-BE49-F238E27FC236}">
              <a16:creationId xmlns:a16="http://schemas.microsoft.com/office/drawing/2014/main" id="{9C4261B6-9FD6-46D5-8A08-56739A63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533000" y="16116300"/>
          <a:ext cx="977660" cy="977660"/>
        </a:xfrm>
        <a:prstGeom prst="rect">
          <a:avLst/>
        </a:prstGeom>
      </xdr:spPr>
    </xdr:pic>
    <xdr:clientData/>
  </xdr:oneCellAnchor>
  <xdr:twoCellAnchor editAs="oneCell">
    <xdr:from>
      <xdr:col>42</xdr:col>
      <xdr:colOff>190500</xdr:colOff>
      <xdr:row>16</xdr:row>
      <xdr:rowOff>342900</xdr:rowOff>
    </xdr:from>
    <xdr:to>
      <xdr:col>42</xdr:col>
      <xdr:colOff>1168160</xdr:colOff>
      <xdr:row>16</xdr:row>
      <xdr:rowOff>1320560</xdr:rowOff>
    </xdr:to>
    <xdr:pic>
      <xdr:nvPicPr>
        <xdr:cNvPr id="395" name="Image 394">
          <a:extLst>
            <a:ext uri="{FF2B5EF4-FFF2-40B4-BE49-F238E27FC236}">
              <a16:creationId xmlns:a16="http://schemas.microsoft.com/office/drawing/2014/main" id="{C4DF5B3B-D1C8-4C46-8FCA-60CF465FC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7731500" y="16116300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16</xdr:col>
      <xdr:colOff>1346200</xdr:colOff>
      <xdr:row>14</xdr:row>
      <xdr:rowOff>228600</xdr:rowOff>
    </xdr:from>
    <xdr:to>
      <xdr:col>16</xdr:col>
      <xdr:colOff>2380435</xdr:colOff>
      <xdr:row>14</xdr:row>
      <xdr:rowOff>1263771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39B55BC7-18EE-4E39-A886-3FD1B8D0C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663600" y="12928600"/>
          <a:ext cx="1034235" cy="1035171"/>
        </a:xfrm>
        <a:prstGeom prst="rect">
          <a:avLst/>
        </a:prstGeom>
      </xdr:spPr>
    </xdr:pic>
    <xdr:clientData/>
  </xdr:twoCellAnchor>
  <xdr:twoCellAnchor editAs="oneCell">
    <xdr:from>
      <xdr:col>28</xdr:col>
      <xdr:colOff>1371600</xdr:colOff>
      <xdr:row>16</xdr:row>
      <xdr:rowOff>304800</xdr:rowOff>
    </xdr:from>
    <xdr:to>
      <xdr:col>28</xdr:col>
      <xdr:colOff>2385203</xdr:colOff>
      <xdr:row>16</xdr:row>
      <xdr:rowOff>1319320</xdr:rowOff>
    </xdr:to>
    <xdr:pic>
      <xdr:nvPicPr>
        <xdr:cNvPr id="151" name="Image 150">
          <a:extLst>
            <a:ext uri="{FF2B5EF4-FFF2-40B4-BE49-F238E27FC236}">
              <a16:creationId xmlns:a16="http://schemas.microsoft.com/office/drawing/2014/main" id="{C1E7E917-2104-4832-AD9E-4AA49FAC5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281000" y="16002000"/>
          <a:ext cx="1013603" cy="1014520"/>
        </a:xfrm>
        <a:prstGeom prst="rect">
          <a:avLst/>
        </a:prstGeom>
      </xdr:spPr>
    </xdr:pic>
    <xdr:clientData/>
  </xdr:twoCellAnchor>
  <xdr:oneCellAnchor>
    <xdr:from>
      <xdr:col>26</xdr:col>
      <xdr:colOff>191698</xdr:colOff>
      <xdr:row>13</xdr:row>
      <xdr:rowOff>415346</xdr:rowOff>
    </xdr:from>
    <xdr:ext cx="977660" cy="977660"/>
    <xdr:pic>
      <xdr:nvPicPr>
        <xdr:cNvPr id="390" name="Image 389">
          <a:extLst>
            <a:ext uri="{FF2B5EF4-FFF2-40B4-BE49-F238E27FC236}">
              <a16:creationId xmlns:a16="http://schemas.microsoft.com/office/drawing/2014/main" id="{6C76C22C-D562-4222-9989-4912E8EDC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294098" y="11337346"/>
          <a:ext cx="977660" cy="977660"/>
        </a:xfrm>
        <a:prstGeom prst="rect">
          <a:avLst/>
        </a:prstGeom>
      </xdr:spPr>
    </xdr:pic>
    <xdr:clientData/>
  </xdr:oneCellAnchor>
  <xdr:oneCellAnchor>
    <xdr:from>
      <xdr:col>26</xdr:col>
      <xdr:colOff>194573</xdr:colOff>
      <xdr:row>16</xdr:row>
      <xdr:rowOff>343618</xdr:rowOff>
    </xdr:from>
    <xdr:ext cx="1063924" cy="1058281"/>
    <xdr:pic>
      <xdr:nvPicPr>
        <xdr:cNvPr id="397" name="Image 396">
          <a:extLst>
            <a:ext uri="{FF2B5EF4-FFF2-40B4-BE49-F238E27FC236}">
              <a16:creationId xmlns:a16="http://schemas.microsoft.com/office/drawing/2014/main" id="{D9DC8EA9-A0E2-4337-946E-DF0C73D959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08296973" y="16040818"/>
          <a:ext cx="1063924" cy="1058281"/>
        </a:xfrm>
        <a:prstGeom prst="rect">
          <a:avLst/>
        </a:prstGeom>
      </xdr:spPr>
    </xdr:pic>
    <xdr:clientData/>
  </xdr:oneCellAnchor>
  <xdr:oneCellAnchor>
    <xdr:from>
      <xdr:col>26</xdr:col>
      <xdr:colOff>1447800</xdr:colOff>
      <xdr:row>16</xdr:row>
      <xdr:rowOff>381000</xdr:rowOff>
    </xdr:from>
    <xdr:ext cx="1034235" cy="1035171"/>
    <xdr:pic>
      <xdr:nvPicPr>
        <xdr:cNvPr id="398" name="Image 397">
          <a:extLst>
            <a:ext uri="{FF2B5EF4-FFF2-40B4-BE49-F238E27FC236}">
              <a16:creationId xmlns:a16="http://schemas.microsoft.com/office/drawing/2014/main" id="{FFCAC3AC-0C45-4400-BF8A-B4D2607CB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550200" y="16078200"/>
          <a:ext cx="1034235" cy="1035171"/>
        </a:xfrm>
        <a:prstGeom prst="rect">
          <a:avLst/>
        </a:prstGeom>
      </xdr:spPr>
    </xdr:pic>
    <xdr:clientData/>
  </xdr:oneCellAnchor>
  <xdr:oneCellAnchor>
    <xdr:from>
      <xdr:col>28</xdr:col>
      <xdr:colOff>267898</xdr:colOff>
      <xdr:row>14</xdr:row>
      <xdr:rowOff>84347</xdr:rowOff>
    </xdr:from>
    <xdr:ext cx="1213091" cy="1206945"/>
    <xdr:pic>
      <xdr:nvPicPr>
        <xdr:cNvPr id="399" name="Image 398" descr="MSC | Labelinfo">
          <a:extLst>
            <a:ext uri="{FF2B5EF4-FFF2-40B4-BE49-F238E27FC236}">
              <a16:creationId xmlns:a16="http://schemas.microsoft.com/office/drawing/2014/main" id="{6D8AB1A7-FB62-43AC-98B6-5F66B635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77298" y="12784347"/>
          <a:ext cx="1213091" cy="120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127000</xdr:colOff>
      <xdr:row>14</xdr:row>
      <xdr:rowOff>177800</xdr:rowOff>
    </xdr:from>
    <xdr:ext cx="1013603" cy="1014520"/>
    <xdr:pic>
      <xdr:nvPicPr>
        <xdr:cNvPr id="400" name="Image 399">
          <a:extLst>
            <a:ext uri="{FF2B5EF4-FFF2-40B4-BE49-F238E27FC236}">
              <a16:creationId xmlns:a16="http://schemas.microsoft.com/office/drawing/2014/main" id="{9F31547C-E77F-400F-9CFB-8CAC43AE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498400" y="12877800"/>
          <a:ext cx="1013603" cy="1014520"/>
        </a:xfrm>
        <a:prstGeom prst="rect">
          <a:avLst/>
        </a:prstGeom>
      </xdr:spPr>
    </xdr:pic>
    <xdr:clientData/>
  </xdr:oneCellAnchor>
  <xdr:oneCellAnchor>
    <xdr:from>
      <xdr:col>34</xdr:col>
      <xdr:colOff>152400</xdr:colOff>
      <xdr:row>16</xdr:row>
      <xdr:rowOff>304800</xdr:rowOff>
    </xdr:from>
    <xdr:ext cx="977660" cy="977660"/>
    <xdr:pic>
      <xdr:nvPicPr>
        <xdr:cNvPr id="402" name="Image 401">
          <a:extLst>
            <a:ext uri="{FF2B5EF4-FFF2-40B4-BE49-F238E27FC236}">
              <a16:creationId xmlns:a16="http://schemas.microsoft.com/office/drawing/2014/main" id="{A4B7D1EB-3887-4643-AA9A-B4856B9E3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1523800" y="16002000"/>
          <a:ext cx="977660" cy="977660"/>
        </a:xfrm>
        <a:prstGeom prst="rect">
          <a:avLst/>
        </a:prstGeom>
      </xdr:spPr>
    </xdr:pic>
    <xdr:clientData/>
  </xdr:oneCellAnchor>
  <xdr:oneCellAnchor>
    <xdr:from>
      <xdr:col>40</xdr:col>
      <xdr:colOff>382434</xdr:colOff>
      <xdr:row>24</xdr:row>
      <xdr:rowOff>324928</xdr:rowOff>
    </xdr:from>
    <xdr:ext cx="1063924" cy="1058281"/>
    <xdr:pic>
      <xdr:nvPicPr>
        <xdr:cNvPr id="429" name="Image 428">
          <a:extLst>
            <a:ext uri="{FF2B5EF4-FFF2-40B4-BE49-F238E27FC236}">
              <a16:creationId xmlns:a16="http://schemas.microsoft.com/office/drawing/2014/main" id="{8954172F-2E0D-450E-AF98-CE396A338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9320434" y="28823728"/>
          <a:ext cx="1063924" cy="1058281"/>
        </a:xfrm>
        <a:prstGeom prst="rect">
          <a:avLst/>
        </a:prstGeom>
      </xdr:spPr>
    </xdr:pic>
    <xdr:clientData/>
  </xdr:oneCellAnchor>
  <xdr:oneCellAnchor>
    <xdr:from>
      <xdr:col>40</xdr:col>
      <xdr:colOff>143294</xdr:colOff>
      <xdr:row>21</xdr:row>
      <xdr:rowOff>188822</xdr:rowOff>
    </xdr:from>
    <xdr:ext cx="1063924" cy="1058281"/>
    <xdr:pic>
      <xdr:nvPicPr>
        <xdr:cNvPr id="430" name="Image 429">
          <a:extLst>
            <a:ext uri="{FF2B5EF4-FFF2-40B4-BE49-F238E27FC236}">
              <a16:creationId xmlns:a16="http://schemas.microsoft.com/office/drawing/2014/main" id="{D0208305-0EDB-41F6-9432-2AE6FEA057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9081294" y="23887022"/>
          <a:ext cx="1063924" cy="1058281"/>
        </a:xfrm>
        <a:prstGeom prst="rect">
          <a:avLst/>
        </a:prstGeom>
      </xdr:spPr>
    </xdr:pic>
    <xdr:clientData/>
  </xdr:oneCellAnchor>
  <xdr:oneCellAnchor>
    <xdr:from>
      <xdr:col>40</xdr:col>
      <xdr:colOff>342900</xdr:colOff>
      <xdr:row>22</xdr:row>
      <xdr:rowOff>457200</xdr:rowOff>
    </xdr:from>
    <xdr:ext cx="1063924" cy="1058281"/>
    <xdr:pic>
      <xdr:nvPicPr>
        <xdr:cNvPr id="431" name="Image 430">
          <a:extLst>
            <a:ext uri="{FF2B5EF4-FFF2-40B4-BE49-F238E27FC236}">
              <a16:creationId xmlns:a16="http://schemas.microsoft.com/office/drawing/2014/main" id="{E2D4D418-4D45-47D2-B85F-56BC585DAB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9280900" y="25755600"/>
          <a:ext cx="1063924" cy="1058281"/>
        </a:xfrm>
        <a:prstGeom prst="rect">
          <a:avLst/>
        </a:prstGeom>
      </xdr:spPr>
    </xdr:pic>
    <xdr:clientData/>
  </xdr:oneCellAnchor>
  <xdr:oneCellAnchor>
    <xdr:from>
      <xdr:col>44</xdr:col>
      <xdr:colOff>178279</xdr:colOff>
      <xdr:row>24</xdr:row>
      <xdr:rowOff>322053</xdr:rowOff>
    </xdr:from>
    <xdr:ext cx="1063924" cy="1058281"/>
    <xdr:pic>
      <xdr:nvPicPr>
        <xdr:cNvPr id="432" name="Image 431">
          <a:extLst>
            <a:ext uri="{FF2B5EF4-FFF2-40B4-BE49-F238E27FC236}">
              <a16:creationId xmlns:a16="http://schemas.microsoft.com/office/drawing/2014/main" id="{CD8490FC-D83E-42CD-91EF-182BE7BE5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6489879" y="28820853"/>
          <a:ext cx="1063924" cy="1058281"/>
        </a:xfrm>
        <a:prstGeom prst="rect">
          <a:avLst/>
        </a:prstGeom>
      </xdr:spPr>
    </xdr:pic>
    <xdr:clientData/>
  </xdr:oneCellAnchor>
  <xdr:oneCellAnchor>
    <xdr:from>
      <xdr:col>44</xdr:col>
      <xdr:colOff>203200</xdr:colOff>
      <xdr:row>21</xdr:row>
      <xdr:rowOff>254000</xdr:rowOff>
    </xdr:from>
    <xdr:ext cx="977660" cy="977660"/>
    <xdr:pic>
      <xdr:nvPicPr>
        <xdr:cNvPr id="433" name="Image 432">
          <a:extLst>
            <a:ext uri="{FF2B5EF4-FFF2-40B4-BE49-F238E27FC236}">
              <a16:creationId xmlns:a16="http://schemas.microsoft.com/office/drawing/2014/main" id="{229DB196-DB84-44DE-B04A-593882D5D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6514800" y="23952200"/>
          <a:ext cx="977660" cy="977660"/>
        </a:xfrm>
        <a:prstGeom prst="rect">
          <a:avLst/>
        </a:prstGeom>
      </xdr:spPr>
    </xdr:pic>
    <xdr:clientData/>
  </xdr:oneCellAnchor>
  <xdr:oneCellAnchor>
    <xdr:from>
      <xdr:col>40</xdr:col>
      <xdr:colOff>115019</xdr:colOff>
      <xdr:row>12</xdr:row>
      <xdr:rowOff>287547</xdr:rowOff>
    </xdr:from>
    <xdr:ext cx="977660" cy="977660"/>
    <xdr:pic>
      <xdr:nvPicPr>
        <xdr:cNvPr id="434" name="Image 433">
          <a:extLst>
            <a:ext uri="{FF2B5EF4-FFF2-40B4-BE49-F238E27FC236}">
              <a16:creationId xmlns:a16="http://schemas.microsoft.com/office/drawing/2014/main" id="{F3C3881F-0054-49C1-B8E9-001C85736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053019" y="9609347"/>
          <a:ext cx="977660" cy="977660"/>
        </a:xfrm>
        <a:prstGeom prst="rect">
          <a:avLst/>
        </a:prstGeom>
      </xdr:spPr>
    </xdr:pic>
    <xdr:clientData/>
  </xdr:oneCellAnchor>
  <xdr:oneCellAnchor>
    <xdr:from>
      <xdr:col>40</xdr:col>
      <xdr:colOff>159748</xdr:colOff>
      <xdr:row>10</xdr:row>
      <xdr:rowOff>351446</xdr:rowOff>
    </xdr:from>
    <xdr:ext cx="977660" cy="977660"/>
    <xdr:pic>
      <xdr:nvPicPr>
        <xdr:cNvPr id="439" name="Image 438">
          <a:extLst>
            <a:ext uri="{FF2B5EF4-FFF2-40B4-BE49-F238E27FC236}">
              <a16:creationId xmlns:a16="http://schemas.microsoft.com/office/drawing/2014/main" id="{D22C2344-320F-44F7-9633-267380E4C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097748" y="6472846"/>
          <a:ext cx="977660" cy="977660"/>
        </a:xfrm>
        <a:prstGeom prst="rect">
          <a:avLst/>
        </a:prstGeom>
      </xdr:spPr>
    </xdr:pic>
    <xdr:clientData/>
  </xdr:oneCellAnchor>
  <xdr:oneCellAnchor>
    <xdr:from>
      <xdr:col>40</xdr:col>
      <xdr:colOff>1255942</xdr:colOff>
      <xdr:row>12</xdr:row>
      <xdr:rowOff>265502</xdr:rowOff>
    </xdr:from>
    <xdr:ext cx="1034235" cy="1035171"/>
    <xdr:pic>
      <xdr:nvPicPr>
        <xdr:cNvPr id="440" name="Image 439">
          <a:extLst>
            <a:ext uri="{FF2B5EF4-FFF2-40B4-BE49-F238E27FC236}">
              <a16:creationId xmlns:a16="http://schemas.microsoft.com/office/drawing/2014/main" id="{F935CA35-A624-4DC9-9B62-2A840BB67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0193942" y="9587302"/>
          <a:ext cx="1034235" cy="1035171"/>
        </a:xfrm>
        <a:prstGeom prst="rect">
          <a:avLst/>
        </a:prstGeom>
      </xdr:spPr>
    </xdr:pic>
    <xdr:clientData/>
  </xdr:oneCellAnchor>
  <xdr:oneCellAnchor>
    <xdr:from>
      <xdr:col>40</xdr:col>
      <xdr:colOff>1341887</xdr:colOff>
      <xdr:row>10</xdr:row>
      <xdr:rowOff>351446</xdr:rowOff>
    </xdr:from>
    <xdr:ext cx="1034235" cy="1035171"/>
    <xdr:pic>
      <xdr:nvPicPr>
        <xdr:cNvPr id="441" name="Image 440">
          <a:extLst>
            <a:ext uri="{FF2B5EF4-FFF2-40B4-BE49-F238E27FC236}">
              <a16:creationId xmlns:a16="http://schemas.microsoft.com/office/drawing/2014/main" id="{A217B679-8C92-4F3B-A6EE-8BDF93592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0279887" y="6472846"/>
          <a:ext cx="1034235" cy="1035171"/>
        </a:xfrm>
        <a:prstGeom prst="rect">
          <a:avLst/>
        </a:prstGeom>
      </xdr:spPr>
    </xdr:pic>
    <xdr:clientData/>
  </xdr:oneCellAnchor>
  <xdr:oneCellAnchor>
    <xdr:from>
      <xdr:col>40</xdr:col>
      <xdr:colOff>304800</xdr:colOff>
      <xdr:row>9</xdr:row>
      <xdr:rowOff>381000</xdr:rowOff>
    </xdr:from>
    <xdr:ext cx="977660" cy="978545"/>
    <xdr:pic>
      <xdr:nvPicPr>
        <xdr:cNvPr id="444" name="Image 443">
          <a:extLst>
            <a:ext uri="{FF2B5EF4-FFF2-40B4-BE49-F238E27FC236}">
              <a16:creationId xmlns:a16="http://schemas.microsoft.com/office/drawing/2014/main" id="{BFC9A986-5D8D-41A3-8F2F-28AA186AF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242800" y="4902200"/>
          <a:ext cx="977660" cy="978545"/>
        </a:xfrm>
        <a:prstGeom prst="rect">
          <a:avLst/>
        </a:prstGeom>
      </xdr:spPr>
    </xdr:pic>
    <xdr:clientData/>
  </xdr:oneCellAnchor>
  <xdr:oneCellAnchor>
    <xdr:from>
      <xdr:col>44</xdr:col>
      <xdr:colOff>172529</xdr:colOff>
      <xdr:row>12</xdr:row>
      <xdr:rowOff>345057</xdr:rowOff>
    </xdr:from>
    <xdr:ext cx="977660" cy="977660"/>
    <xdr:pic>
      <xdr:nvPicPr>
        <xdr:cNvPr id="445" name="Image 444">
          <a:extLst>
            <a:ext uri="{FF2B5EF4-FFF2-40B4-BE49-F238E27FC236}">
              <a16:creationId xmlns:a16="http://schemas.microsoft.com/office/drawing/2014/main" id="{A9326E14-8181-49C6-9096-DF3D3FE5A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6484129" y="9666857"/>
          <a:ext cx="977660" cy="977660"/>
        </a:xfrm>
        <a:prstGeom prst="rect">
          <a:avLst/>
        </a:prstGeom>
      </xdr:spPr>
    </xdr:pic>
    <xdr:clientData/>
  </xdr:oneCellAnchor>
  <xdr:oneCellAnchor>
    <xdr:from>
      <xdr:col>44</xdr:col>
      <xdr:colOff>287547</xdr:colOff>
      <xdr:row>11</xdr:row>
      <xdr:rowOff>143774</xdr:rowOff>
    </xdr:from>
    <xdr:ext cx="1063924" cy="1058281"/>
    <xdr:pic>
      <xdr:nvPicPr>
        <xdr:cNvPr id="446" name="Image 445">
          <a:extLst>
            <a:ext uri="{FF2B5EF4-FFF2-40B4-BE49-F238E27FC236}">
              <a16:creationId xmlns:a16="http://schemas.microsoft.com/office/drawing/2014/main" id="{5E433403-AF10-4C1A-AAFB-E015D2872A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6599147" y="7865374"/>
          <a:ext cx="1063924" cy="1058281"/>
        </a:xfrm>
        <a:prstGeom prst="rect">
          <a:avLst/>
        </a:prstGeom>
      </xdr:spPr>
    </xdr:pic>
    <xdr:clientData/>
  </xdr:oneCellAnchor>
  <xdr:oneCellAnchor>
    <xdr:from>
      <xdr:col>44</xdr:col>
      <xdr:colOff>172529</xdr:colOff>
      <xdr:row>10</xdr:row>
      <xdr:rowOff>115019</xdr:rowOff>
    </xdr:from>
    <xdr:ext cx="1063924" cy="1058281"/>
    <xdr:pic>
      <xdr:nvPicPr>
        <xdr:cNvPr id="447" name="Image 446">
          <a:extLst>
            <a:ext uri="{FF2B5EF4-FFF2-40B4-BE49-F238E27FC236}">
              <a16:creationId xmlns:a16="http://schemas.microsoft.com/office/drawing/2014/main" id="{D609A204-250B-4B00-B445-2E9E6DFA21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6484129" y="6236419"/>
          <a:ext cx="1063924" cy="1058281"/>
        </a:xfrm>
        <a:prstGeom prst="rect">
          <a:avLst/>
        </a:prstGeom>
      </xdr:spPr>
    </xdr:pic>
    <xdr:clientData/>
  </xdr:oneCellAnchor>
  <xdr:oneCellAnchor>
    <xdr:from>
      <xdr:col>44</xdr:col>
      <xdr:colOff>194095</xdr:colOff>
      <xdr:row>9</xdr:row>
      <xdr:rowOff>280359</xdr:rowOff>
    </xdr:from>
    <xdr:ext cx="1063924" cy="1058281"/>
    <xdr:pic>
      <xdr:nvPicPr>
        <xdr:cNvPr id="450" name="Image 449">
          <a:extLst>
            <a:ext uri="{FF2B5EF4-FFF2-40B4-BE49-F238E27FC236}">
              <a16:creationId xmlns:a16="http://schemas.microsoft.com/office/drawing/2014/main" id="{56BB2E31-2213-4093-9B17-B7A6F839C2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56505695" y="4801559"/>
          <a:ext cx="1063924" cy="1058281"/>
        </a:xfrm>
        <a:prstGeom prst="rect">
          <a:avLst/>
        </a:prstGeom>
      </xdr:spPr>
    </xdr:pic>
    <xdr:clientData/>
  </xdr:oneCellAnchor>
  <xdr:oneCellAnchor>
    <xdr:from>
      <xdr:col>44</xdr:col>
      <xdr:colOff>1302590</xdr:colOff>
      <xdr:row>12</xdr:row>
      <xdr:rowOff>344098</xdr:rowOff>
    </xdr:from>
    <xdr:ext cx="1034235" cy="1035171"/>
    <xdr:pic>
      <xdr:nvPicPr>
        <xdr:cNvPr id="452" name="Image 451">
          <a:extLst>
            <a:ext uri="{FF2B5EF4-FFF2-40B4-BE49-F238E27FC236}">
              <a16:creationId xmlns:a16="http://schemas.microsoft.com/office/drawing/2014/main" id="{B1630EBF-DC7E-4954-94DA-D35C1CB85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7614190" y="9665898"/>
          <a:ext cx="1034235" cy="1035171"/>
        </a:xfrm>
        <a:prstGeom prst="rect">
          <a:avLst/>
        </a:prstGeom>
      </xdr:spPr>
    </xdr:pic>
    <xdr:clientData/>
  </xdr:oneCellAnchor>
  <xdr:oneCellAnchor>
    <xdr:from>
      <xdr:col>44</xdr:col>
      <xdr:colOff>1371600</xdr:colOff>
      <xdr:row>10</xdr:row>
      <xdr:rowOff>152400</xdr:rowOff>
    </xdr:from>
    <xdr:ext cx="1013603" cy="1014520"/>
    <xdr:pic>
      <xdr:nvPicPr>
        <xdr:cNvPr id="454" name="Image 453">
          <a:extLst>
            <a:ext uri="{FF2B5EF4-FFF2-40B4-BE49-F238E27FC236}">
              <a16:creationId xmlns:a16="http://schemas.microsoft.com/office/drawing/2014/main" id="{5ED7E0E9-88A1-486A-A1C1-F58E5F69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7683200" y="6273800"/>
          <a:ext cx="1013603" cy="1014520"/>
        </a:xfrm>
        <a:prstGeom prst="rect">
          <a:avLst/>
        </a:prstGeom>
      </xdr:spPr>
    </xdr:pic>
    <xdr:clientData/>
  </xdr:oneCellAnchor>
  <xdr:oneCellAnchor>
    <xdr:from>
      <xdr:col>44</xdr:col>
      <xdr:colOff>1422400</xdr:colOff>
      <xdr:row>11</xdr:row>
      <xdr:rowOff>177800</xdr:rowOff>
    </xdr:from>
    <xdr:ext cx="1013603" cy="1014520"/>
    <xdr:pic>
      <xdr:nvPicPr>
        <xdr:cNvPr id="455" name="Image 454">
          <a:extLst>
            <a:ext uri="{FF2B5EF4-FFF2-40B4-BE49-F238E27FC236}">
              <a16:creationId xmlns:a16="http://schemas.microsoft.com/office/drawing/2014/main" id="{59ADA1D1-EE64-4A5A-82C3-526BBA629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7734000" y="7899400"/>
          <a:ext cx="1013603" cy="1014520"/>
        </a:xfrm>
        <a:prstGeom prst="rect">
          <a:avLst/>
        </a:prstGeom>
      </xdr:spPr>
    </xdr:pic>
    <xdr:clientData/>
  </xdr:oneCellAnchor>
  <xdr:oneCellAnchor>
    <xdr:from>
      <xdr:col>40</xdr:col>
      <xdr:colOff>203200</xdr:colOff>
      <xdr:row>11</xdr:row>
      <xdr:rowOff>355600</xdr:rowOff>
    </xdr:from>
    <xdr:ext cx="977660" cy="977660"/>
    <xdr:pic>
      <xdr:nvPicPr>
        <xdr:cNvPr id="461" name="Image 460">
          <a:extLst>
            <a:ext uri="{FF2B5EF4-FFF2-40B4-BE49-F238E27FC236}">
              <a16:creationId xmlns:a16="http://schemas.microsoft.com/office/drawing/2014/main" id="{79655443-426B-49D0-B70B-3BE741198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679200" y="8077200"/>
          <a:ext cx="977660" cy="977660"/>
        </a:xfrm>
        <a:prstGeom prst="rect">
          <a:avLst/>
        </a:prstGeom>
      </xdr:spPr>
    </xdr:pic>
    <xdr:clientData/>
  </xdr:oneCellAnchor>
  <xdr:twoCellAnchor editAs="oneCell">
    <xdr:from>
      <xdr:col>6</xdr:col>
      <xdr:colOff>349250</xdr:colOff>
      <xdr:row>16</xdr:row>
      <xdr:rowOff>381000</xdr:rowOff>
    </xdr:from>
    <xdr:to>
      <xdr:col>6</xdr:col>
      <xdr:colOff>1326910</xdr:colOff>
      <xdr:row>16</xdr:row>
      <xdr:rowOff>1358660</xdr:rowOff>
    </xdr:to>
    <xdr:pic>
      <xdr:nvPicPr>
        <xdr:cNvPr id="459" name="Image 458">
          <a:extLst>
            <a:ext uri="{FF2B5EF4-FFF2-40B4-BE49-F238E27FC236}">
              <a16:creationId xmlns:a16="http://schemas.microsoft.com/office/drawing/2014/main" id="{0CB580FB-7A01-4FB4-894C-D0696BD94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574000" y="17081500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16</xdr:col>
      <xdr:colOff>228600</xdr:colOff>
      <xdr:row>11</xdr:row>
      <xdr:rowOff>342900</xdr:rowOff>
    </xdr:from>
    <xdr:to>
      <xdr:col>16</xdr:col>
      <xdr:colOff>1292524</xdr:colOff>
      <xdr:row>11</xdr:row>
      <xdr:rowOff>1401181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5256966D-08C6-4FF8-B12B-7DDC318533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2578000" y="9182100"/>
          <a:ext cx="1063924" cy="1058281"/>
        </a:xfrm>
        <a:prstGeom prst="rect">
          <a:avLst/>
        </a:prstGeom>
      </xdr:spPr>
    </xdr:pic>
    <xdr:clientData/>
  </xdr:twoCellAnchor>
  <xdr:oneCellAnchor>
    <xdr:from>
      <xdr:col>4</xdr:col>
      <xdr:colOff>113102</xdr:colOff>
      <xdr:row>9</xdr:row>
      <xdr:rowOff>284193</xdr:rowOff>
    </xdr:from>
    <xdr:ext cx="1063924" cy="1058281"/>
    <xdr:pic>
      <xdr:nvPicPr>
        <xdr:cNvPr id="462" name="Image 461">
          <a:extLst>
            <a:ext uri="{FF2B5EF4-FFF2-40B4-BE49-F238E27FC236}">
              <a16:creationId xmlns:a16="http://schemas.microsoft.com/office/drawing/2014/main" id="{AA53E096-6E91-4503-AC76-B53B57974D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047302" y="5948393"/>
          <a:ext cx="1063924" cy="1058281"/>
        </a:xfrm>
        <a:prstGeom prst="rect">
          <a:avLst/>
        </a:prstGeom>
      </xdr:spPr>
    </xdr:pic>
    <xdr:clientData/>
  </xdr:oneCellAnchor>
  <xdr:oneCellAnchor>
    <xdr:from>
      <xdr:col>4</xdr:col>
      <xdr:colOff>160547</xdr:colOff>
      <xdr:row>11</xdr:row>
      <xdr:rowOff>77638</xdr:rowOff>
    </xdr:from>
    <xdr:ext cx="1063924" cy="1058281"/>
    <xdr:pic>
      <xdr:nvPicPr>
        <xdr:cNvPr id="463" name="Image 462">
          <a:extLst>
            <a:ext uri="{FF2B5EF4-FFF2-40B4-BE49-F238E27FC236}">
              <a16:creationId xmlns:a16="http://schemas.microsoft.com/office/drawing/2014/main" id="{D36C1014-BD7B-4D25-93C0-D0B3796BDB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094747" y="8942238"/>
          <a:ext cx="1063924" cy="1058281"/>
        </a:xfrm>
        <a:prstGeom prst="rect">
          <a:avLst/>
        </a:prstGeom>
      </xdr:spPr>
    </xdr:pic>
    <xdr:clientData/>
  </xdr:oneCellAnchor>
  <xdr:oneCellAnchor>
    <xdr:from>
      <xdr:col>4</xdr:col>
      <xdr:colOff>144493</xdr:colOff>
      <xdr:row>16</xdr:row>
      <xdr:rowOff>249447</xdr:rowOff>
    </xdr:from>
    <xdr:ext cx="1063924" cy="1058281"/>
    <xdr:pic>
      <xdr:nvPicPr>
        <xdr:cNvPr id="464" name="Image 463">
          <a:extLst>
            <a:ext uri="{FF2B5EF4-FFF2-40B4-BE49-F238E27FC236}">
              <a16:creationId xmlns:a16="http://schemas.microsoft.com/office/drawing/2014/main" id="{A4AC4F8E-541F-4CEB-A383-3CC8CFAECF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078693" y="17089647"/>
          <a:ext cx="1063924" cy="1058281"/>
        </a:xfrm>
        <a:prstGeom prst="rect">
          <a:avLst/>
        </a:prstGeom>
      </xdr:spPr>
    </xdr:pic>
    <xdr:clientData/>
  </xdr:oneCellAnchor>
  <xdr:oneCellAnchor>
    <xdr:from>
      <xdr:col>4</xdr:col>
      <xdr:colOff>172529</xdr:colOff>
      <xdr:row>12</xdr:row>
      <xdr:rowOff>230038</xdr:rowOff>
    </xdr:from>
    <xdr:ext cx="977660" cy="977660"/>
    <xdr:pic>
      <xdr:nvPicPr>
        <xdr:cNvPr id="465" name="Image 464">
          <a:extLst>
            <a:ext uri="{FF2B5EF4-FFF2-40B4-BE49-F238E27FC236}">
              <a16:creationId xmlns:a16="http://schemas.microsoft.com/office/drawing/2014/main" id="{245DE24C-46AD-479E-A832-C47EA57B1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06729" y="10694838"/>
          <a:ext cx="977660" cy="977660"/>
        </a:xfrm>
        <a:prstGeom prst="rect">
          <a:avLst/>
        </a:prstGeom>
      </xdr:spPr>
    </xdr:pic>
    <xdr:clientData/>
  </xdr:oneCellAnchor>
  <xdr:oneCellAnchor>
    <xdr:from>
      <xdr:col>4</xdr:col>
      <xdr:colOff>143773</xdr:colOff>
      <xdr:row>14</xdr:row>
      <xdr:rowOff>258793</xdr:rowOff>
    </xdr:from>
    <xdr:ext cx="977660" cy="977660"/>
    <xdr:pic>
      <xdr:nvPicPr>
        <xdr:cNvPr id="466" name="Image 465">
          <a:extLst>
            <a:ext uri="{FF2B5EF4-FFF2-40B4-BE49-F238E27FC236}">
              <a16:creationId xmlns:a16="http://schemas.microsoft.com/office/drawing/2014/main" id="{9B3B3E14-5374-492C-9664-4C1F64AA6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77973" y="14101793"/>
          <a:ext cx="977660" cy="977660"/>
        </a:xfrm>
        <a:prstGeom prst="rect">
          <a:avLst/>
        </a:prstGeom>
      </xdr:spPr>
    </xdr:pic>
    <xdr:clientData/>
  </xdr:oneCellAnchor>
  <xdr:oneCellAnchor>
    <xdr:from>
      <xdr:col>4</xdr:col>
      <xdr:colOff>78434</xdr:colOff>
      <xdr:row>10</xdr:row>
      <xdr:rowOff>239939</xdr:rowOff>
    </xdr:from>
    <xdr:ext cx="1063924" cy="1058281"/>
    <xdr:pic>
      <xdr:nvPicPr>
        <xdr:cNvPr id="467" name="Image 466">
          <a:extLst>
            <a:ext uri="{FF2B5EF4-FFF2-40B4-BE49-F238E27FC236}">
              <a16:creationId xmlns:a16="http://schemas.microsoft.com/office/drawing/2014/main" id="{064F2233-0BAB-4877-BF0B-282BEDC636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012634" y="7504339"/>
          <a:ext cx="1063924" cy="1058281"/>
        </a:xfrm>
        <a:prstGeom prst="rect">
          <a:avLst/>
        </a:prstGeom>
      </xdr:spPr>
    </xdr:pic>
    <xdr:clientData/>
  </xdr:oneCellAnchor>
  <xdr:oneCellAnchor>
    <xdr:from>
      <xdr:col>4</xdr:col>
      <xdr:colOff>1309937</xdr:colOff>
      <xdr:row>12</xdr:row>
      <xdr:rowOff>255597</xdr:rowOff>
    </xdr:from>
    <xdr:ext cx="1034235" cy="1035171"/>
    <xdr:pic>
      <xdr:nvPicPr>
        <xdr:cNvPr id="468" name="Image 467">
          <a:extLst>
            <a:ext uri="{FF2B5EF4-FFF2-40B4-BE49-F238E27FC236}">
              <a16:creationId xmlns:a16="http://schemas.microsoft.com/office/drawing/2014/main" id="{597C7437-6CE9-4DFD-8B30-7D17D21F6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44137" y="10720397"/>
          <a:ext cx="1034235" cy="1035171"/>
        </a:xfrm>
        <a:prstGeom prst="rect">
          <a:avLst/>
        </a:prstGeom>
      </xdr:spPr>
    </xdr:pic>
    <xdr:clientData/>
  </xdr:oneCellAnchor>
  <xdr:oneCellAnchor>
    <xdr:from>
      <xdr:col>4</xdr:col>
      <xdr:colOff>1295400</xdr:colOff>
      <xdr:row>9</xdr:row>
      <xdr:rowOff>304800</xdr:rowOff>
    </xdr:from>
    <xdr:ext cx="1034235" cy="1035171"/>
    <xdr:pic>
      <xdr:nvPicPr>
        <xdr:cNvPr id="469" name="Image 468">
          <a:extLst>
            <a:ext uri="{FF2B5EF4-FFF2-40B4-BE49-F238E27FC236}">
              <a16:creationId xmlns:a16="http://schemas.microsoft.com/office/drawing/2014/main" id="{C849757A-5E58-4BDD-8091-BD50CA7AA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29600" y="5969000"/>
          <a:ext cx="1034235" cy="1035171"/>
        </a:xfrm>
        <a:prstGeom prst="rect">
          <a:avLst/>
        </a:prstGeom>
      </xdr:spPr>
    </xdr:pic>
    <xdr:clientData/>
  </xdr:oneCellAnchor>
  <xdr:oneCellAnchor>
    <xdr:from>
      <xdr:col>4</xdr:col>
      <xdr:colOff>1244600</xdr:colOff>
      <xdr:row>10</xdr:row>
      <xdr:rowOff>304800</xdr:rowOff>
    </xdr:from>
    <xdr:ext cx="1034235" cy="1035171"/>
    <xdr:pic>
      <xdr:nvPicPr>
        <xdr:cNvPr id="470" name="Image 469">
          <a:extLst>
            <a:ext uri="{FF2B5EF4-FFF2-40B4-BE49-F238E27FC236}">
              <a16:creationId xmlns:a16="http://schemas.microsoft.com/office/drawing/2014/main" id="{DBC6A66F-2932-4527-905F-FE408CD05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78800" y="7569200"/>
          <a:ext cx="1034235" cy="1035171"/>
        </a:xfrm>
        <a:prstGeom prst="rect">
          <a:avLst/>
        </a:prstGeom>
      </xdr:spPr>
    </xdr:pic>
    <xdr:clientData/>
  </xdr:oneCellAnchor>
  <xdr:oneCellAnchor>
    <xdr:from>
      <xdr:col>4</xdr:col>
      <xdr:colOff>1320800</xdr:colOff>
      <xdr:row>16</xdr:row>
      <xdr:rowOff>304800</xdr:rowOff>
    </xdr:from>
    <xdr:ext cx="1013603" cy="1014520"/>
    <xdr:pic>
      <xdr:nvPicPr>
        <xdr:cNvPr id="471" name="Image 470">
          <a:extLst>
            <a:ext uri="{FF2B5EF4-FFF2-40B4-BE49-F238E27FC236}">
              <a16:creationId xmlns:a16="http://schemas.microsoft.com/office/drawing/2014/main" id="{5B8AD003-0C7F-43B0-94D3-34DA29E97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55000" y="17145000"/>
          <a:ext cx="1013603" cy="1014520"/>
        </a:xfrm>
        <a:prstGeom prst="rect">
          <a:avLst/>
        </a:prstGeom>
      </xdr:spPr>
    </xdr:pic>
    <xdr:clientData/>
  </xdr:oneCellAnchor>
  <xdr:oneCellAnchor>
    <xdr:from>
      <xdr:col>4</xdr:col>
      <xdr:colOff>158750</xdr:colOff>
      <xdr:row>13</xdr:row>
      <xdr:rowOff>381000</xdr:rowOff>
    </xdr:from>
    <xdr:ext cx="976776" cy="977660"/>
    <xdr:pic>
      <xdr:nvPicPr>
        <xdr:cNvPr id="473" name="Image 472">
          <a:extLst>
            <a:ext uri="{FF2B5EF4-FFF2-40B4-BE49-F238E27FC236}">
              <a16:creationId xmlns:a16="http://schemas.microsoft.com/office/drawing/2014/main" id="{EEF539A6-D7CF-438C-A6D1-8A2493702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92950" y="12446000"/>
          <a:ext cx="976776" cy="977660"/>
        </a:xfrm>
        <a:prstGeom prst="rect">
          <a:avLst/>
        </a:prstGeom>
      </xdr:spPr>
    </xdr:pic>
    <xdr:clientData/>
  </xdr:oneCellAnchor>
  <xdr:oneCellAnchor>
    <xdr:from>
      <xdr:col>4</xdr:col>
      <xdr:colOff>201283</xdr:colOff>
      <xdr:row>23</xdr:row>
      <xdr:rowOff>373812</xdr:rowOff>
    </xdr:from>
    <xdr:ext cx="977660" cy="977660"/>
    <xdr:pic>
      <xdr:nvPicPr>
        <xdr:cNvPr id="474" name="Image 473">
          <a:extLst>
            <a:ext uri="{FF2B5EF4-FFF2-40B4-BE49-F238E27FC236}">
              <a16:creationId xmlns:a16="http://schemas.microsoft.com/office/drawing/2014/main" id="{131EC53D-7E16-430C-B118-971DEBE20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35483" y="28415412"/>
          <a:ext cx="977660" cy="977660"/>
        </a:xfrm>
        <a:prstGeom prst="rect">
          <a:avLst/>
        </a:prstGeom>
      </xdr:spPr>
    </xdr:pic>
    <xdr:clientData/>
  </xdr:oneCellAnchor>
  <xdr:oneCellAnchor>
    <xdr:from>
      <xdr:col>4</xdr:col>
      <xdr:colOff>337869</xdr:colOff>
      <xdr:row>24</xdr:row>
      <xdr:rowOff>230037</xdr:rowOff>
    </xdr:from>
    <xdr:ext cx="1063924" cy="1058281"/>
    <xdr:pic>
      <xdr:nvPicPr>
        <xdr:cNvPr id="475" name="Image 474">
          <a:extLst>
            <a:ext uri="{FF2B5EF4-FFF2-40B4-BE49-F238E27FC236}">
              <a16:creationId xmlns:a16="http://schemas.microsoft.com/office/drawing/2014/main" id="{ED84461F-5826-4BD1-A0C0-26A69F4688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272069" y="29871837"/>
          <a:ext cx="1063924" cy="1058281"/>
        </a:xfrm>
        <a:prstGeom prst="rect">
          <a:avLst/>
        </a:prstGeom>
      </xdr:spPr>
    </xdr:pic>
    <xdr:clientData/>
  </xdr:oneCellAnchor>
  <xdr:oneCellAnchor>
    <xdr:from>
      <xdr:col>4</xdr:col>
      <xdr:colOff>133710</xdr:colOff>
      <xdr:row>21</xdr:row>
      <xdr:rowOff>566947</xdr:rowOff>
    </xdr:from>
    <xdr:ext cx="1034235" cy="1035171"/>
    <xdr:pic>
      <xdr:nvPicPr>
        <xdr:cNvPr id="476" name="Image 475">
          <a:extLst>
            <a:ext uri="{FF2B5EF4-FFF2-40B4-BE49-F238E27FC236}">
              <a16:creationId xmlns:a16="http://schemas.microsoft.com/office/drawing/2014/main" id="{413CE4BF-6CAF-4751-B9C1-66F1D974E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67910" y="25408147"/>
          <a:ext cx="1034235" cy="1035171"/>
        </a:xfrm>
        <a:prstGeom prst="rect">
          <a:avLst/>
        </a:prstGeom>
      </xdr:spPr>
    </xdr:pic>
    <xdr:clientData/>
  </xdr:oneCellAnchor>
  <xdr:oneCellAnchor>
    <xdr:from>
      <xdr:col>4</xdr:col>
      <xdr:colOff>1315528</xdr:colOff>
      <xdr:row>23</xdr:row>
      <xdr:rowOff>237226</xdr:rowOff>
    </xdr:from>
    <xdr:ext cx="1063924" cy="1058281"/>
    <xdr:pic>
      <xdr:nvPicPr>
        <xdr:cNvPr id="477" name="Image 476">
          <a:extLst>
            <a:ext uri="{FF2B5EF4-FFF2-40B4-BE49-F238E27FC236}">
              <a16:creationId xmlns:a16="http://schemas.microsoft.com/office/drawing/2014/main" id="{016F4B0B-51D2-4410-8DAB-6B20F605D4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8249728" y="28278826"/>
          <a:ext cx="1063924" cy="1058281"/>
        </a:xfrm>
        <a:prstGeom prst="rect">
          <a:avLst/>
        </a:prstGeom>
      </xdr:spPr>
    </xdr:pic>
    <xdr:clientData/>
  </xdr:oneCellAnchor>
  <xdr:oneCellAnchor>
    <xdr:from>
      <xdr:col>4</xdr:col>
      <xdr:colOff>1397000</xdr:colOff>
      <xdr:row>11</xdr:row>
      <xdr:rowOff>50800</xdr:rowOff>
    </xdr:from>
    <xdr:ext cx="1034235" cy="1035171"/>
    <xdr:pic>
      <xdr:nvPicPr>
        <xdr:cNvPr id="479" name="Image 478">
          <a:extLst>
            <a:ext uri="{FF2B5EF4-FFF2-40B4-BE49-F238E27FC236}">
              <a16:creationId xmlns:a16="http://schemas.microsoft.com/office/drawing/2014/main" id="{1BEB2AEF-F520-46F2-BE2D-29D55D413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976600" y="8915400"/>
          <a:ext cx="1034235" cy="1035171"/>
        </a:xfrm>
        <a:prstGeom prst="rect">
          <a:avLst/>
        </a:prstGeom>
      </xdr:spPr>
    </xdr:pic>
    <xdr:clientData/>
  </xdr:oneCellAnchor>
  <xdr:twoCellAnchor editAs="oneCell">
    <xdr:from>
      <xdr:col>10</xdr:col>
      <xdr:colOff>228600</xdr:colOff>
      <xdr:row>14</xdr:row>
      <xdr:rowOff>177800</xdr:rowOff>
    </xdr:from>
    <xdr:to>
      <xdr:col>10</xdr:col>
      <xdr:colOff>1206260</xdr:colOff>
      <xdr:row>14</xdr:row>
      <xdr:rowOff>1155460</xdr:rowOff>
    </xdr:to>
    <xdr:pic>
      <xdr:nvPicPr>
        <xdr:cNvPr id="481" name="Image 480">
          <a:extLst>
            <a:ext uri="{FF2B5EF4-FFF2-40B4-BE49-F238E27FC236}">
              <a16:creationId xmlns:a16="http://schemas.microsoft.com/office/drawing/2014/main" id="{D568C08A-13F6-4638-84D1-DB43238F7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744400" y="14020800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8</xdr:col>
      <xdr:colOff>558800</xdr:colOff>
      <xdr:row>13</xdr:row>
      <xdr:rowOff>381000</xdr:rowOff>
    </xdr:from>
    <xdr:to>
      <xdr:col>8</xdr:col>
      <xdr:colOff>1632455</xdr:colOff>
      <xdr:row>13</xdr:row>
      <xdr:rowOff>1452170</xdr:rowOff>
    </xdr:to>
    <xdr:pic>
      <xdr:nvPicPr>
        <xdr:cNvPr id="482" name="Image 481">
          <a:extLst>
            <a:ext uri="{FF2B5EF4-FFF2-40B4-BE49-F238E27FC236}">
              <a16:creationId xmlns:a16="http://schemas.microsoft.com/office/drawing/2014/main" id="{C33B5B44-DFE5-4D44-A35B-E42A5D0809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30429200" y="12446000"/>
          <a:ext cx="1073655" cy="1071170"/>
        </a:xfrm>
        <a:prstGeom prst="rect">
          <a:avLst/>
        </a:prstGeom>
      </xdr:spPr>
    </xdr:pic>
    <xdr:clientData/>
  </xdr:twoCellAnchor>
  <xdr:oneCellAnchor>
    <xdr:from>
      <xdr:col>30</xdr:col>
      <xdr:colOff>431800</xdr:colOff>
      <xdr:row>13</xdr:row>
      <xdr:rowOff>482600</xdr:rowOff>
    </xdr:from>
    <xdr:ext cx="907732" cy="667865"/>
    <xdr:pic>
      <xdr:nvPicPr>
        <xdr:cNvPr id="484" name="Image 483">
          <a:extLst>
            <a:ext uri="{FF2B5EF4-FFF2-40B4-BE49-F238E27FC236}">
              <a16:creationId xmlns:a16="http://schemas.microsoft.com/office/drawing/2014/main" id="{8E3DCC8F-4B34-4D11-82AC-AFF14888EF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106959400" y="12547600"/>
          <a:ext cx="907732" cy="667865"/>
        </a:xfrm>
        <a:prstGeom prst="rect">
          <a:avLst/>
        </a:prstGeom>
      </xdr:spPr>
    </xdr:pic>
    <xdr:clientData/>
  </xdr:oneCellAnchor>
  <xdr:oneCellAnchor>
    <xdr:from>
      <xdr:col>42</xdr:col>
      <xdr:colOff>279400</xdr:colOff>
      <xdr:row>15</xdr:row>
      <xdr:rowOff>355600</xdr:rowOff>
    </xdr:from>
    <xdr:ext cx="1063924" cy="1058281"/>
    <xdr:pic>
      <xdr:nvPicPr>
        <xdr:cNvPr id="485" name="Image 484">
          <a:extLst>
            <a:ext uri="{FF2B5EF4-FFF2-40B4-BE49-F238E27FC236}">
              <a16:creationId xmlns:a16="http://schemas.microsoft.com/office/drawing/2014/main" id="{C37A1266-0BFE-45D5-AF98-055483BD4A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48945600" y="15595600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46</xdr:col>
      <xdr:colOff>152400</xdr:colOff>
      <xdr:row>11</xdr:row>
      <xdr:rowOff>254000</xdr:rowOff>
    </xdr:from>
    <xdr:to>
      <xdr:col>46</xdr:col>
      <xdr:colOff>1186635</xdr:colOff>
      <xdr:row>11</xdr:row>
      <xdr:rowOff>1289171</xdr:rowOff>
    </xdr:to>
    <xdr:pic>
      <xdr:nvPicPr>
        <xdr:cNvPr id="487" name="Image 486">
          <a:extLst>
            <a:ext uri="{FF2B5EF4-FFF2-40B4-BE49-F238E27FC236}">
              <a16:creationId xmlns:a16="http://schemas.microsoft.com/office/drawing/2014/main" id="{19B4C625-FBC6-40BA-B8DA-E34D1AB09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4109400" y="9118600"/>
          <a:ext cx="1034235" cy="1035171"/>
        </a:xfrm>
        <a:prstGeom prst="rect">
          <a:avLst/>
        </a:prstGeom>
      </xdr:spPr>
    </xdr:pic>
    <xdr:clientData/>
  </xdr:twoCellAnchor>
  <xdr:oneCellAnchor>
    <xdr:from>
      <xdr:col>40</xdr:col>
      <xdr:colOff>192654</xdr:colOff>
      <xdr:row>15</xdr:row>
      <xdr:rowOff>250167</xdr:rowOff>
    </xdr:from>
    <xdr:ext cx="1063924" cy="1058281"/>
    <xdr:pic>
      <xdr:nvPicPr>
        <xdr:cNvPr id="18" name="Image 17">
          <a:extLst>
            <a:ext uri="{FF2B5EF4-FFF2-40B4-BE49-F238E27FC236}">
              <a16:creationId xmlns:a16="http://schemas.microsoft.com/office/drawing/2014/main" id="{92E345DF-C3E2-4C42-B245-6AA6118FAF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41022954" y="15420317"/>
          <a:ext cx="1063924" cy="1058281"/>
        </a:xfrm>
        <a:prstGeom prst="rect">
          <a:avLst/>
        </a:prstGeom>
      </xdr:spPr>
    </xdr:pic>
    <xdr:clientData/>
  </xdr:oneCellAnchor>
  <xdr:oneCellAnchor>
    <xdr:from>
      <xdr:col>40</xdr:col>
      <xdr:colOff>258792</xdr:colOff>
      <xdr:row>14</xdr:row>
      <xdr:rowOff>211347</xdr:rowOff>
    </xdr:from>
    <xdr:ext cx="977660" cy="977660"/>
    <xdr:pic>
      <xdr:nvPicPr>
        <xdr:cNvPr id="27" name="Image 26">
          <a:extLst>
            <a:ext uri="{FF2B5EF4-FFF2-40B4-BE49-F238E27FC236}">
              <a16:creationId xmlns:a16="http://schemas.microsoft.com/office/drawing/2014/main" id="{66B08C8E-7509-44A0-A84A-A7D519C5B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1089092" y="13978147"/>
          <a:ext cx="977660" cy="977660"/>
        </a:xfrm>
        <a:prstGeom prst="rect">
          <a:avLst/>
        </a:prstGeom>
      </xdr:spPr>
    </xdr:pic>
    <xdr:clientData/>
  </xdr:oneCellAnchor>
  <xdr:oneCellAnchor>
    <xdr:from>
      <xdr:col>40</xdr:col>
      <xdr:colOff>73325</xdr:colOff>
      <xdr:row>16</xdr:row>
      <xdr:rowOff>286589</xdr:rowOff>
    </xdr:from>
    <xdr:ext cx="1063924" cy="1058281"/>
    <xdr:pic>
      <xdr:nvPicPr>
        <xdr:cNvPr id="50" name="Image 49">
          <a:extLst>
            <a:ext uri="{FF2B5EF4-FFF2-40B4-BE49-F238E27FC236}">
              <a16:creationId xmlns:a16="http://schemas.microsoft.com/office/drawing/2014/main" id="{2EEAE32C-66CF-4F3C-9B6C-B3874D8C4E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40903625" y="17044239"/>
          <a:ext cx="1063924" cy="1058281"/>
        </a:xfrm>
        <a:prstGeom prst="rect">
          <a:avLst/>
        </a:prstGeom>
      </xdr:spPr>
    </xdr:pic>
    <xdr:clientData/>
  </xdr:oneCellAnchor>
  <xdr:oneCellAnchor>
    <xdr:from>
      <xdr:col>40</xdr:col>
      <xdr:colOff>154636</xdr:colOff>
      <xdr:row>13</xdr:row>
      <xdr:rowOff>478047</xdr:rowOff>
    </xdr:from>
    <xdr:ext cx="1034235" cy="1035171"/>
    <xdr:pic>
      <xdr:nvPicPr>
        <xdr:cNvPr id="51" name="Image 50">
          <a:extLst>
            <a:ext uri="{FF2B5EF4-FFF2-40B4-BE49-F238E27FC236}">
              <a16:creationId xmlns:a16="http://schemas.microsoft.com/office/drawing/2014/main" id="{99FA8F56-712D-4331-B2D1-0D4AC5B8C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0984936" y="12460497"/>
          <a:ext cx="1034235" cy="1035171"/>
        </a:xfrm>
        <a:prstGeom prst="rect">
          <a:avLst/>
        </a:prstGeom>
      </xdr:spPr>
    </xdr:pic>
    <xdr:clientData/>
  </xdr:oneCellAnchor>
  <xdr:oneCellAnchor>
    <xdr:from>
      <xdr:col>40</xdr:col>
      <xdr:colOff>1447800</xdr:colOff>
      <xdr:row>15</xdr:row>
      <xdr:rowOff>279400</xdr:rowOff>
    </xdr:from>
    <xdr:ext cx="1013603" cy="1014520"/>
    <xdr:pic>
      <xdr:nvPicPr>
        <xdr:cNvPr id="55" name="Image 54">
          <a:extLst>
            <a:ext uri="{FF2B5EF4-FFF2-40B4-BE49-F238E27FC236}">
              <a16:creationId xmlns:a16="http://schemas.microsoft.com/office/drawing/2014/main" id="{E1A10DB9-C414-47A4-97B5-DE2C45D1C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2278100" y="15449550"/>
          <a:ext cx="1013603" cy="1014520"/>
        </a:xfrm>
        <a:prstGeom prst="rect">
          <a:avLst/>
        </a:prstGeom>
      </xdr:spPr>
    </xdr:pic>
    <xdr:clientData/>
  </xdr:oneCellAnchor>
  <xdr:oneCellAnchor>
    <xdr:from>
      <xdr:col>38</xdr:col>
      <xdr:colOff>209750</xdr:colOff>
      <xdr:row>14</xdr:row>
      <xdr:rowOff>103198</xdr:rowOff>
    </xdr:from>
    <xdr:ext cx="1213091" cy="1207942"/>
    <xdr:pic>
      <xdr:nvPicPr>
        <xdr:cNvPr id="56" name="Image 55" descr="MSC | Labelinfo">
          <a:extLst>
            <a:ext uri="{FF2B5EF4-FFF2-40B4-BE49-F238E27FC236}">
              <a16:creationId xmlns:a16="http://schemas.microsoft.com/office/drawing/2014/main" id="{B8804838-A743-4753-86E0-C122E72F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01000" y="13869998"/>
          <a:ext cx="1213091" cy="12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38</xdr:col>
      <xdr:colOff>1351472</xdr:colOff>
      <xdr:row>16</xdr:row>
      <xdr:rowOff>316302</xdr:rowOff>
    </xdr:from>
    <xdr:ext cx="1005506" cy="1006416"/>
    <xdr:pic>
      <xdr:nvPicPr>
        <xdr:cNvPr id="58" name="Image 57">
          <a:extLst>
            <a:ext uri="{FF2B5EF4-FFF2-40B4-BE49-F238E27FC236}">
              <a16:creationId xmlns:a16="http://schemas.microsoft.com/office/drawing/2014/main" id="{4A9764B4-167A-4CF6-B9B3-C74EF624C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4542722" y="17073952"/>
          <a:ext cx="1005506" cy="1006416"/>
        </a:xfrm>
        <a:prstGeom prst="rect">
          <a:avLst/>
        </a:prstGeom>
      </xdr:spPr>
    </xdr:pic>
    <xdr:clientData/>
  </xdr:oneCellAnchor>
  <xdr:oneCellAnchor>
    <xdr:from>
      <xdr:col>38</xdr:col>
      <xdr:colOff>1477273</xdr:colOff>
      <xdr:row>13</xdr:row>
      <xdr:rowOff>354402</xdr:rowOff>
    </xdr:from>
    <xdr:ext cx="977660" cy="978545"/>
    <xdr:pic>
      <xdr:nvPicPr>
        <xdr:cNvPr id="59" name="Image 58">
          <a:extLst>
            <a:ext uri="{FF2B5EF4-FFF2-40B4-BE49-F238E27FC236}">
              <a16:creationId xmlns:a16="http://schemas.microsoft.com/office/drawing/2014/main" id="{9EBD7E10-E386-4BF4-AB4E-F16B701A3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4668523" y="12336852"/>
          <a:ext cx="977660" cy="978545"/>
        </a:xfrm>
        <a:prstGeom prst="rect">
          <a:avLst/>
        </a:prstGeom>
      </xdr:spPr>
    </xdr:pic>
    <xdr:clientData/>
  </xdr:oneCellAnchor>
  <xdr:oneCellAnchor>
    <xdr:from>
      <xdr:col>38</xdr:col>
      <xdr:colOff>191698</xdr:colOff>
      <xdr:row>13</xdr:row>
      <xdr:rowOff>395697</xdr:rowOff>
    </xdr:from>
    <xdr:ext cx="977660" cy="977660"/>
    <xdr:pic>
      <xdr:nvPicPr>
        <xdr:cNvPr id="448" name="Image 447">
          <a:extLst>
            <a:ext uri="{FF2B5EF4-FFF2-40B4-BE49-F238E27FC236}">
              <a16:creationId xmlns:a16="http://schemas.microsoft.com/office/drawing/2014/main" id="{A12A4C31-140F-4289-906F-8D93447FD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382948" y="12378147"/>
          <a:ext cx="977660" cy="977660"/>
        </a:xfrm>
        <a:prstGeom prst="rect">
          <a:avLst/>
        </a:prstGeom>
      </xdr:spPr>
    </xdr:pic>
    <xdr:clientData/>
  </xdr:oneCellAnchor>
  <xdr:oneCellAnchor>
    <xdr:from>
      <xdr:col>38</xdr:col>
      <xdr:colOff>152400</xdr:colOff>
      <xdr:row>16</xdr:row>
      <xdr:rowOff>266700</xdr:rowOff>
    </xdr:from>
    <xdr:ext cx="1063924" cy="1058281"/>
    <xdr:pic>
      <xdr:nvPicPr>
        <xdr:cNvPr id="449" name="Image 448">
          <a:extLst>
            <a:ext uri="{FF2B5EF4-FFF2-40B4-BE49-F238E27FC236}">
              <a16:creationId xmlns:a16="http://schemas.microsoft.com/office/drawing/2014/main" id="{B161FAAE-B033-4926-B14A-B4550B7885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33343650" y="17024350"/>
          <a:ext cx="1063924" cy="1058281"/>
        </a:xfrm>
        <a:prstGeom prst="rect">
          <a:avLst/>
        </a:prstGeom>
      </xdr:spPr>
    </xdr:pic>
    <xdr:clientData/>
  </xdr:oneCellAnchor>
  <xdr:oneCellAnchor>
    <xdr:from>
      <xdr:col>38</xdr:col>
      <xdr:colOff>279400</xdr:colOff>
      <xdr:row>15</xdr:row>
      <xdr:rowOff>355600</xdr:rowOff>
    </xdr:from>
    <xdr:ext cx="977660" cy="977660"/>
    <xdr:pic>
      <xdr:nvPicPr>
        <xdr:cNvPr id="480" name="Image 479">
          <a:extLst>
            <a:ext uri="{FF2B5EF4-FFF2-40B4-BE49-F238E27FC236}">
              <a16:creationId xmlns:a16="http://schemas.microsoft.com/office/drawing/2014/main" id="{15103C3E-5DF5-40DF-A9E0-894BC3792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470650" y="15525750"/>
          <a:ext cx="977660" cy="977660"/>
        </a:xfrm>
        <a:prstGeom prst="rect">
          <a:avLst/>
        </a:prstGeom>
      </xdr:spPr>
    </xdr:pic>
    <xdr:clientData/>
  </xdr:oneCellAnchor>
  <xdr:oneCellAnchor>
    <xdr:from>
      <xdr:col>44</xdr:col>
      <xdr:colOff>1485900</xdr:colOff>
      <xdr:row>16</xdr:row>
      <xdr:rowOff>266700</xdr:rowOff>
    </xdr:from>
    <xdr:ext cx="1013603" cy="1014520"/>
    <xdr:pic>
      <xdr:nvPicPr>
        <xdr:cNvPr id="486" name="Image 485">
          <a:extLst>
            <a:ext uri="{FF2B5EF4-FFF2-40B4-BE49-F238E27FC236}">
              <a16:creationId xmlns:a16="http://schemas.microsoft.com/office/drawing/2014/main" id="{AB307405-376A-4A89-8AFA-032375DF7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7594300" y="17024350"/>
          <a:ext cx="1013603" cy="1014520"/>
        </a:xfrm>
        <a:prstGeom prst="rect">
          <a:avLst/>
        </a:prstGeom>
      </xdr:spPr>
    </xdr:pic>
    <xdr:clientData/>
  </xdr:oneCellAnchor>
  <xdr:oneCellAnchor>
    <xdr:from>
      <xdr:col>44</xdr:col>
      <xdr:colOff>152400</xdr:colOff>
      <xdr:row>16</xdr:row>
      <xdr:rowOff>304800</xdr:rowOff>
    </xdr:from>
    <xdr:ext cx="977660" cy="977660"/>
    <xdr:pic>
      <xdr:nvPicPr>
        <xdr:cNvPr id="488" name="Image 487">
          <a:extLst>
            <a:ext uri="{FF2B5EF4-FFF2-40B4-BE49-F238E27FC236}">
              <a16:creationId xmlns:a16="http://schemas.microsoft.com/office/drawing/2014/main" id="{B2DACEC4-8B72-4105-AB95-897BEBD0D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6260800" y="17062450"/>
          <a:ext cx="977660" cy="977660"/>
        </a:xfrm>
        <a:prstGeom prst="rect">
          <a:avLst/>
        </a:prstGeom>
      </xdr:spPr>
    </xdr:pic>
    <xdr:clientData/>
  </xdr:oneCellAnchor>
  <xdr:oneCellAnchor>
    <xdr:from>
      <xdr:col>46</xdr:col>
      <xdr:colOff>230038</xdr:colOff>
      <xdr:row>15</xdr:row>
      <xdr:rowOff>460075</xdr:rowOff>
    </xdr:from>
    <xdr:ext cx="977660" cy="977660"/>
    <xdr:pic>
      <xdr:nvPicPr>
        <xdr:cNvPr id="489" name="Image 488">
          <a:extLst>
            <a:ext uri="{FF2B5EF4-FFF2-40B4-BE49-F238E27FC236}">
              <a16:creationId xmlns:a16="http://schemas.microsoft.com/office/drawing/2014/main" id="{781F959F-9424-4739-A682-31B36A5B7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3977488" y="15630225"/>
          <a:ext cx="977660" cy="977660"/>
        </a:xfrm>
        <a:prstGeom prst="rect">
          <a:avLst/>
        </a:prstGeom>
      </xdr:spPr>
    </xdr:pic>
    <xdr:clientData/>
  </xdr:oneCellAnchor>
  <xdr:oneCellAnchor>
    <xdr:from>
      <xdr:col>46</xdr:col>
      <xdr:colOff>76200</xdr:colOff>
      <xdr:row>16</xdr:row>
      <xdr:rowOff>254000</xdr:rowOff>
    </xdr:from>
    <xdr:ext cx="1063924" cy="1058281"/>
    <xdr:pic>
      <xdr:nvPicPr>
        <xdr:cNvPr id="490" name="Image 489">
          <a:extLst>
            <a:ext uri="{FF2B5EF4-FFF2-40B4-BE49-F238E27FC236}">
              <a16:creationId xmlns:a16="http://schemas.microsoft.com/office/drawing/2014/main" id="{8673B5DA-E3A4-41CC-8616-2A6B78C93F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163823650" y="17011650"/>
          <a:ext cx="1063924" cy="1058281"/>
        </a:xfrm>
        <a:prstGeom prst="rect">
          <a:avLst/>
        </a:prstGeom>
      </xdr:spPr>
    </xdr:pic>
    <xdr:clientData/>
  </xdr:oneCellAnchor>
  <xdr:oneCellAnchor>
    <xdr:from>
      <xdr:col>46</xdr:col>
      <xdr:colOff>203200</xdr:colOff>
      <xdr:row>14</xdr:row>
      <xdr:rowOff>228600</xdr:rowOff>
    </xdr:from>
    <xdr:ext cx="977660" cy="977660"/>
    <xdr:pic>
      <xdr:nvPicPr>
        <xdr:cNvPr id="491" name="Image 490">
          <a:extLst>
            <a:ext uri="{FF2B5EF4-FFF2-40B4-BE49-F238E27FC236}">
              <a16:creationId xmlns:a16="http://schemas.microsoft.com/office/drawing/2014/main" id="{F540EBC1-0F19-498A-A78C-BED4A402F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3950650" y="13995400"/>
          <a:ext cx="977660" cy="977660"/>
        </a:xfrm>
        <a:prstGeom prst="rect">
          <a:avLst/>
        </a:prstGeom>
      </xdr:spPr>
    </xdr:pic>
    <xdr:clientData/>
  </xdr:oneCellAnchor>
  <xdr:oneCellAnchor>
    <xdr:from>
      <xdr:col>44</xdr:col>
      <xdr:colOff>203919</xdr:colOff>
      <xdr:row>13</xdr:row>
      <xdr:rowOff>372373</xdr:rowOff>
    </xdr:from>
    <xdr:ext cx="1073655" cy="1071170"/>
    <xdr:pic>
      <xdr:nvPicPr>
        <xdr:cNvPr id="492" name="Image 491">
          <a:extLst>
            <a:ext uri="{FF2B5EF4-FFF2-40B4-BE49-F238E27FC236}">
              <a16:creationId xmlns:a16="http://schemas.microsoft.com/office/drawing/2014/main" id="{679EB779-B4A4-42F3-95EC-205EC3D1C5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156312319" y="12354823"/>
          <a:ext cx="1073655" cy="1071170"/>
        </a:xfrm>
        <a:prstGeom prst="rect">
          <a:avLst/>
        </a:prstGeom>
      </xdr:spPr>
    </xdr:pic>
    <xdr:clientData/>
  </xdr:oneCellAnchor>
  <xdr:twoCellAnchor editAs="oneCell">
    <xdr:from>
      <xdr:col>14</xdr:col>
      <xdr:colOff>201283</xdr:colOff>
      <xdr:row>19</xdr:row>
      <xdr:rowOff>201283</xdr:rowOff>
    </xdr:from>
    <xdr:to>
      <xdr:col>14</xdr:col>
      <xdr:colOff>1178943</xdr:colOff>
      <xdr:row>19</xdr:row>
      <xdr:rowOff>1178943</xdr:rowOff>
    </xdr:to>
    <xdr:pic>
      <xdr:nvPicPr>
        <xdr:cNvPr id="493" name="Image 492">
          <a:extLst>
            <a:ext uri="{FF2B5EF4-FFF2-40B4-BE49-F238E27FC236}">
              <a16:creationId xmlns:a16="http://schemas.microsoft.com/office/drawing/2014/main" id="{4573BDCA-FAAE-4962-A844-4CC14A599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204233" y="21721433"/>
          <a:ext cx="977660" cy="977660"/>
        </a:xfrm>
        <a:prstGeom prst="rect">
          <a:avLst/>
        </a:prstGeom>
      </xdr:spPr>
    </xdr:pic>
    <xdr:clientData/>
  </xdr:twoCellAnchor>
  <xdr:twoCellAnchor editAs="oneCell">
    <xdr:from>
      <xdr:col>14</xdr:col>
      <xdr:colOff>920153</xdr:colOff>
      <xdr:row>18</xdr:row>
      <xdr:rowOff>488831</xdr:rowOff>
    </xdr:from>
    <xdr:to>
      <xdr:col>14</xdr:col>
      <xdr:colOff>1520433</xdr:colOff>
      <xdr:row>18</xdr:row>
      <xdr:rowOff>1063926</xdr:rowOff>
    </xdr:to>
    <xdr:pic>
      <xdr:nvPicPr>
        <xdr:cNvPr id="494" name="Image 493">
          <a:extLst>
            <a:ext uri="{FF2B5EF4-FFF2-40B4-BE49-F238E27FC236}">
              <a16:creationId xmlns:a16="http://schemas.microsoft.com/office/drawing/2014/main" id="{7A9B9D7F-7833-4E7B-9230-242BDCA063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49923103" y="20421481"/>
          <a:ext cx="600280" cy="575095"/>
        </a:xfrm>
        <a:prstGeom prst="rect">
          <a:avLst/>
        </a:prstGeom>
      </xdr:spPr>
    </xdr:pic>
    <xdr:clientData/>
  </xdr:twoCellAnchor>
  <xdr:twoCellAnchor editAs="oneCell">
    <xdr:from>
      <xdr:col>14</xdr:col>
      <xdr:colOff>172526</xdr:colOff>
      <xdr:row>18</xdr:row>
      <xdr:rowOff>488831</xdr:rowOff>
    </xdr:from>
    <xdr:to>
      <xdr:col>14</xdr:col>
      <xdr:colOff>833886</xdr:colOff>
      <xdr:row>18</xdr:row>
      <xdr:rowOff>1101407</xdr:rowOff>
    </xdr:to>
    <xdr:pic>
      <xdr:nvPicPr>
        <xdr:cNvPr id="495" name="Image 494">
          <a:extLst>
            <a:ext uri="{FF2B5EF4-FFF2-40B4-BE49-F238E27FC236}">
              <a16:creationId xmlns:a16="http://schemas.microsoft.com/office/drawing/2014/main" id="{C9DCA5F8-B19E-4ADE-9A35-CABDEA347F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49175476" y="20421481"/>
          <a:ext cx="661360" cy="612576"/>
        </a:xfrm>
        <a:prstGeom prst="rect">
          <a:avLst/>
        </a:prstGeom>
      </xdr:spPr>
    </xdr:pic>
    <xdr:clientData/>
  </xdr:twoCellAnchor>
  <xdr:twoCellAnchor editAs="oneCell">
    <xdr:from>
      <xdr:col>14</xdr:col>
      <xdr:colOff>1828800</xdr:colOff>
      <xdr:row>18</xdr:row>
      <xdr:rowOff>350808</xdr:rowOff>
    </xdr:from>
    <xdr:to>
      <xdr:col>14</xdr:col>
      <xdr:colOff>2461405</xdr:colOff>
      <xdr:row>18</xdr:row>
      <xdr:rowOff>904555</xdr:rowOff>
    </xdr:to>
    <xdr:pic>
      <xdr:nvPicPr>
        <xdr:cNvPr id="496" name="Image 495">
          <a:extLst>
            <a:ext uri="{FF2B5EF4-FFF2-40B4-BE49-F238E27FC236}">
              <a16:creationId xmlns:a16="http://schemas.microsoft.com/office/drawing/2014/main" id="{8EEB5A57-68CC-4AFC-8427-390A9B4247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50831750" y="20283458"/>
          <a:ext cx="632605" cy="553747"/>
        </a:xfrm>
        <a:prstGeom prst="rect">
          <a:avLst/>
        </a:prstGeom>
      </xdr:spPr>
    </xdr:pic>
    <xdr:clientData/>
  </xdr:twoCellAnchor>
  <xdr:twoCellAnchor editAs="oneCell">
    <xdr:from>
      <xdr:col>14</xdr:col>
      <xdr:colOff>1455707</xdr:colOff>
      <xdr:row>19</xdr:row>
      <xdr:rowOff>188703</xdr:rowOff>
    </xdr:from>
    <xdr:to>
      <xdr:col>14</xdr:col>
      <xdr:colOff>2469310</xdr:colOff>
      <xdr:row>19</xdr:row>
      <xdr:rowOff>1203223</xdr:rowOff>
    </xdr:to>
    <xdr:pic>
      <xdr:nvPicPr>
        <xdr:cNvPr id="497" name="Image 496">
          <a:extLst>
            <a:ext uri="{FF2B5EF4-FFF2-40B4-BE49-F238E27FC236}">
              <a16:creationId xmlns:a16="http://schemas.microsoft.com/office/drawing/2014/main" id="{9B1D2BCF-C689-4C75-BC73-3315F0BD4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458657" y="21708853"/>
          <a:ext cx="1013603" cy="1014520"/>
        </a:xfrm>
        <a:prstGeom prst="rect">
          <a:avLst/>
        </a:prstGeom>
      </xdr:spPr>
    </xdr:pic>
    <xdr:clientData/>
  </xdr:twoCellAnchor>
  <xdr:oneCellAnchor>
    <xdr:from>
      <xdr:col>14</xdr:col>
      <xdr:colOff>115019</xdr:colOff>
      <xdr:row>13</xdr:row>
      <xdr:rowOff>431321</xdr:rowOff>
    </xdr:from>
    <xdr:ext cx="1073655" cy="1071170"/>
    <xdr:pic>
      <xdr:nvPicPr>
        <xdr:cNvPr id="498" name="Image 497">
          <a:extLst>
            <a:ext uri="{FF2B5EF4-FFF2-40B4-BE49-F238E27FC236}">
              <a16:creationId xmlns:a16="http://schemas.microsoft.com/office/drawing/2014/main" id="{1DD8AE02-4458-444F-93AB-D054591037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890" t="31703" r="52730" b="32150"/>
        <a:stretch/>
      </xdr:blipFill>
      <xdr:spPr>
        <a:xfrm>
          <a:off x="49117969" y="12413771"/>
          <a:ext cx="1073655" cy="1071170"/>
        </a:xfrm>
        <a:prstGeom prst="rect">
          <a:avLst/>
        </a:prstGeom>
      </xdr:spPr>
    </xdr:pic>
    <xdr:clientData/>
  </xdr:oneCellAnchor>
  <xdr:oneCellAnchor>
    <xdr:from>
      <xdr:col>14</xdr:col>
      <xdr:colOff>115019</xdr:colOff>
      <xdr:row>12</xdr:row>
      <xdr:rowOff>287547</xdr:rowOff>
    </xdr:from>
    <xdr:ext cx="977660" cy="977660"/>
    <xdr:pic>
      <xdr:nvPicPr>
        <xdr:cNvPr id="499" name="Image 498">
          <a:extLst>
            <a:ext uri="{FF2B5EF4-FFF2-40B4-BE49-F238E27FC236}">
              <a16:creationId xmlns:a16="http://schemas.microsoft.com/office/drawing/2014/main" id="{569D74AE-B286-4C41-AFA4-241FAF4B9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117969" y="10682497"/>
          <a:ext cx="977660" cy="977660"/>
        </a:xfrm>
        <a:prstGeom prst="rect">
          <a:avLst/>
        </a:prstGeom>
      </xdr:spPr>
    </xdr:pic>
    <xdr:clientData/>
  </xdr:oneCellAnchor>
  <xdr:oneCellAnchor>
    <xdr:from>
      <xdr:col>14</xdr:col>
      <xdr:colOff>109747</xdr:colOff>
      <xdr:row>10</xdr:row>
      <xdr:rowOff>351766</xdr:rowOff>
    </xdr:from>
    <xdr:ext cx="1063924" cy="1058281"/>
    <xdr:pic>
      <xdr:nvPicPr>
        <xdr:cNvPr id="500" name="Image 499">
          <a:extLst>
            <a:ext uri="{FF2B5EF4-FFF2-40B4-BE49-F238E27FC236}">
              <a16:creationId xmlns:a16="http://schemas.microsoft.com/office/drawing/2014/main" id="{16EAC1D8-B1F3-41E6-B53D-6A229FDE81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49112697" y="7571716"/>
          <a:ext cx="1063924" cy="1058281"/>
        </a:xfrm>
        <a:prstGeom prst="rect">
          <a:avLst/>
        </a:prstGeom>
      </xdr:spPr>
    </xdr:pic>
    <xdr:clientData/>
  </xdr:oneCellAnchor>
  <xdr:oneCellAnchor>
    <xdr:from>
      <xdr:col>14</xdr:col>
      <xdr:colOff>210628</xdr:colOff>
      <xdr:row>14</xdr:row>
      <xdr:rowOff>345057</xdr:rowOff>
    </xdr:from>
    <xdr:ext cx="907732" cy="667865"/>
    <xdr:pic>
      <xdr:nvPicPr>
        <xdr:cNvPr id="501" name="Image 500">
          <a:extLst>
            <a:ext uri="{FF2B5EF4-FFF2-40B4-BE49-F238E27FC236}">
              <a16:creationId xmlns:a16="http://schemas.microsoft.com/office/drawing/2014/main" id="{C7EBF605-13F0-4668-897C-A37E15AF30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2276" t="53793" r="32398"/>
        <a:stretch/>
      </xdr:blipFill>
      <xdr:spPr>
        <a:xfrm>
          <a:off x="49213578" y="14111857"/>
          <a:ext cx="907732" cy="667865"/>
        </a:xfrm>
        <a:prstGeom prst="rect">
          <a:avLst/>
        </a:prstGeom>
      </xdr:spPr>
    </xdr:pic>
    <xdr:clientData/>
  </xdr:oneCellAnchor>
  <xdr:oneCellAnchor>
    <xdr:from>
      <xdr:col>14</xdr:col>
      <xdr:colOff>1192043</xdr:colOff>
      <xdr:row>12</xdr:row>
      <xdr:rowOff>233552</xdr:rowOff>
    </xdr:from>
    <xdr:ext cx="1034235" cy="1035171"/>
    <xdr:pic>
      <xdr:nvPicPr>
        <xdr:cNvPr id="502" name="Image 501">
          <a:extLst>
            <a:ext uri="{FF2B5EF4-FFF2-40B4-BE49-F238E27FC236}">
              <a16:creationId xmlns:a16="http://schemas.microsoft.com/office/drawing/2014/main" id="{478C06AC-528B-446F-95F3-98A5C9EFE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194993" y="10628502"/>
          <a:ext cx="1034235" cy="1035171"/>
        </a:xfrm>
        <a:prstGeom prst="rect">
          <a:avLst/>
        </a:prstGeom>
      </xdr:spPr>
    </xdr:pic>
    <xdr:clientData/>
  </xdr:oneCellAnchor>
  <xdr:oneCellAnchor>
    <xdr:from>
      <xdr:col>14</xdr:col>
      <xdr:colOff>1371600</xdr:colOff>
      <xdr:row>10</xdr:row>
      <xdr:rowOff>330200</xdr:rowOff>
    </xdr:from>
    <xdr:ext cx="1034235" cy="1035171"/>
    <xdr:pic>
      <xdr:nvPicPr>
        <xdr:cNvPr id="503" name="Image 502">
          <a:extLst>
            <a:ext uri="{FF2B5EF4-FFF2-40B4-BE49-F238E27FC236}">
              <a16:creationId xmlns:a16="http://schemas.microsoft.com/office/drawing/2014/main" id="{54A45D67-0D72-4C96-8CDE-629665C9C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374550" y="7550150"/>
          <a:ext cx="1034235" cy="1035171"/>
        </a:xfrm>
        <a:prstGeom prst="rect">
          <a:avLst/>
        </a:prstGeom>
      </xdr:spPr>
    </xdr:pic>
    <xdr:clientData/>
  </xdr:oneCellAnchor>
  <xdr:oneCellAnchor>
    <xdr:from>
      <xdr:col>14</xdr:col>
      <xdr:colOff>115019</xdr:colOff>
      <xdr:row>23</xdr:row>
      <xdr:rowOff>201283</xdr:rowOff>
    </xdr:from>
    <xdr:ext cx="977660" cy="977660"/>
    <xdr:pic>
      <xdr:nvPicPr>
        <xdr:cNvPr id="506" name="Image 505">
          <a:extLst>
            <a:ext uri="{FF2B5EF4-FFF2-40B4-BE49-F238E27FC236}">
              <a16:creationId xmlns:a16="http://schemas.microsoft.com/office/drawing/2014/main" id="{68289146-C5C6-4EC3-A3E3-B1217FB5D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117969" y="28071433"/>
          <a:ext cx="977660" cy="977660"/>
        </a:xfrm>
        <a:prstGeom prst="rect">
          <a:avLst/>
        </a:prstGeom>
      </xdr:spPr>
    </xdr:pic>
    <xdr:clientData/>
  </xdr:oneCellAnchor>
  <xdr:oneCellAnchor>
    <xdr:from>
      <xdr:col>14</xdr:col>
      <xdr:colOff>382434</xdr:colOff>
      <xdr:row>24</xdr:row>
      <xdr:rowOff>324928</xdr:rowOff>
    </xdr:from>
    <xdr:ext cx="1063924" cy="1058281"/>
    <xdr:pic>
      <xdr:nvPicPr>
        <xdr:cNvPr id="507" name="Image 506">
          <a:extLst>
            <a:ext uri="{FF2B5EF4-FFF2-40B4-BE49-F238E27FC236}">
              <a16:creationId xmlns:a16="http://schemas.microsoft.com/office/drawing/2014/main" id="{28E03725-E6FF-4AD4-B8DA-BDF647F3A1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49385384" y="29782578"/>
          <a:ext cx="1063924" cy="1058281"/>
        </a:xfrm>
        <a:prstGeom prst="rect">
          <a:avLst/>
        </a:prstGeom>
      </xdr:spPr>
    </xdr:pic>
    <xdr:clientData/>
  </xdr:oneCellAnchor>
  <xdr:oneCellAnchor>
    <xdr:from>
      <xdr:col>14</xdr:col>
      <xdr:colOff>123166</xdr:colOff>
      <xdr:row>22</xdr:row>
      <xdr:rowOff>351766</xdr:rowOff>
    </xdr:from>
    <xdr:ext cx="1063924" cy="1058281"/>
    <xdr:pic>
      <xdr:nvPicPr>
        <xdr:cNvPr id="508" name="Image 507">
          <a:extLst>
            <a:ext uri="{FF2B5EF4-FFF2-40B4-BE49-F238E27FC236}">
              <a16:creationId xmlns:a16="http://schemas.microsoft.com/office/drawing/2014/main" id="{795781FA-A985-4A52-BC3A-958E7275AE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49126116" y="26634416"/>
          <a:ext cx="1063924" cy="1058281"/>
        </a:xfrm>
        <a:prstGeom prst="rect">
          <a:avLst/>
        </a:prstGeom>
      </xdr:spPr>
    </xdr:pic>
    <xdr:clientData/>
  </xdr:oneCellAnchor>
  <xdr:oneCellAnchor>
    <xdr:from>
      <xdr:col>14</xdr:col>
      <xdr:colOff>1315528</xdr:colOff>
      <xdr:row>23</xdr:row>
      <xdr:rowOff>237226</xdr:rowOff>
    </xdr:from>
    <xdr:ext cx="1063924" cy="1058281"/>
    <xdr:pic>
      <xdr:nvPicPr>
        <xdr:cNvPr id="509" name="Image 508">
          <a:extLst>
            <a:ext uri="{FF2B5EF4-FFF2-40B4-BE49-F238E27FC236}">
              <a16:creationId xmlns:a16="http://schemas.microsoft.com/office/drawing/2014/main" id="{5EFECBBB-CC2D-4403-B1B6-6E8F0340A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50318478" y="28107376"/>
          <a:ext cx="1063924" cy="1058281"/>
        </a:xfrm>
        <a:prstGeom prst="rect">
          <a:avLst/>
        </a:prstGeom>
      </xdr:spPr>
    </xdr:pic>
    <xdr:clientData/>
  </xdr:oneCellAnchor>
  <xdr:oneCellAnchor>
    <xdr:from>
      <xdr:col>14</xdr:col>
      <xdr:colOff>1371600</xdr:colOff>
      <xdr:row>22</xdr:row>
      <xdr:rowOff>355600</xdr:rowOff>
    </xdr:from>
    <xdr:ext cx="1013603" cy="1014520"/>
    <xdr:pic>
      <xdr:nvPicPr>
        <xdr:cNvPr id="510" name="Image 509">
          <a:extLst>
            <a:ext uri="{FF2B5EF4-FFF2-40B4-BE49-F238E27FC236}">
              <a16:creationId xmlns:a16="http://schemas.microsoft.com/office/drawing/2014/main" id="{9C62B61F-4FCD-480A-9B53-E6C6989BC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374550" y="26638250"/>
          <a:ext cx="1013603" cy="1014520"/>
        </a:xfrm>
        <a:prstGeom prst="rect">
          <a:avLst/>
        </a:prstGeom>
      </xdr:spPr>
    </xdr:pic>
    <xdr:clientData/>
  </xdr:oneCellAnchor>
  <xdr:twoCellAnchor editAs="oneCell">
    <xdr:from>
      <xdr:col>20</xdr:col>
      <xdr:colOff>115018</xdr:colOff>
      <xdr:row>19</xdr:row>
      <xdr:rowOff>230038</xdr:rowOff>
    </xdr:from>
    <xdr:to>
      <xdr:col>20</xdr:col>
      <xdr:colOff>1092678</xdr:colOff>
      <xdr:row>19</xdr:row>
      <xdr:rowOff>1207698</xdr:rowOff>
    </xdr:to>
    <xdr:pic>
      <xdr:nvPicPr>
        <xdr:cNvPr id="511" name="Image 510">
          <a:extLst>
            <a:ext uri="{FF2B5EF4-FFF2-40B4-BE49-F238E27FC236}">
              <a16:creationId xmlns:a16="http://schemas.microsoft.com/office/drawing/2014/main" id="{2A32ED39-095E-46D0-A608-BAC49F6AE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035118" y="21750188"/>
          <a:ext cx="977660" cy="977660"/>
        </a:xfrm>
        <a:prstGeom prst="rect">
          <a:avLst/>
        </a:prstGeom>
      </xdr:spPr>
    </xdr:pic>
    <xdr:clientData/>
  </xdr:twoCellAnchor>
  <xdr:oneCellAnchor>
    <xdr:from>
      <xdr:col>20</xdr:col>
      <xdr:colOff>382434</xdr:colOff>
      <xdr:row>24</xdr:row>
      <xdr:rowOff>324928</xdr:rowOff>
    </xdr:from>
    <xdr:ext cx="1063924" cy="1058281"/>
    <xdr:pic>
      <xdr:nvPicPr>
        <xdr:cNvPr id="65" name="Image 64">
          <a:extLst>
            <a:ext uri="{FF2B5EF4-FFF2-40B4-BE49-F238E27FC236}">
              <a16:creationId xmlns:a16="http://schemas.microsoft.com/office/drawing/2014/main" id="{13C3E5B7-DBB1-4CAB-9CB9-4B0B548C71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2302534" y="29782578"/>
          <a:ext cx="1063924" cy="1058281"/>
        </a:xfrm>
        <a:prstGeom prst="rect">
          <a:avLst/>
        </a:prstGeom>
      </xdr:spPr>
    </xdr:pic>
    <xdr:clientData/>
  </xdr:oneCellAnchor>
  <xdr:oneCellAnchor>
    <xdr:from>
      <xdr:col>20</xdr:col>
      <xdr:colOff>920153</xdr:colOff>
      <xdr:row>18</xdr:row>
      <xdr:rowOff>488831</xdr:rowOff>
    </xdr:from>
    <xdr:ext cx="600280" cy="575095"/>
    <xdr:pic>
      <xdr:nvPicPr>
        <xdr:cNvPr id="92" name="Image 91">
          <a:extLst>
            <a:ext uri="{FF2B5EF4-FFF2-40B4-BE49-F238E27FC236}">
              <a16:creationId xmlns:a16="http://schemas.microsoft.com/office/drawing/2014/main" id="{0917A8C1-5E52-4AE9-9C7D-94B219E1E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9372" b="47834"/>
        <a:stretch/>
      </xdr:blipFill>
      <xdr:spPr>
        <a:xfrm>
          <a:off x="72840253" y="20421481"/>
          <a:ext cx="600280" cy="575095"/>
        </a:xfrm>
        <a:prstGeom prst="rect">
          <a:avLst/>
        </a:prstGeom>
      </xdr:spPr>
    </xdr:pic>
    <xdr:clientData/>
  </xdr:oneCellAnchor>
  <xdr:oneCellAnchor>
    <xdr:from>
      <xdr:col>20</xdr:col>
      <xdr:colOff>172526</xdr:colOff>
      <xdr:row>18</xdr:row>
      <xdr:rowOff>488831</xdr:rowOff>
    </xdr:from>
    <xdr:ext cx="661360" cy="612576"/>
    <xdr:pic>
      <xdr:nvPicPr>
        <xdr:cNvPr id="97" name="Image 96">
          <a:extLst>
            <a:ext uri="{FF2B5EF4-FFF2-40B4-BE49-F238E27FC236}">
              <a16:creationId xmlns:a16="http://schemas.microsoft.com/office/drawing/2014/main" id="{94B4D464-14FB-45B2-8168-8B101C5C07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06" r="34412" b="48160"/>
        <a:stretch/>
      </xdr:blipFill>
      <xdr:spPr>
        <a:xfrm>
          <a:off x="72092626" y="20421481"/>
          <a:ext cx="661360" cy="612576"/>
        </a:xfrm>
        <a:prstGeom prst="rect">
          <a:avLst/>
        </a:prstGeom>
      </xdr:spPr>
    </xdr:pic>
    <xdr:clientData/>
  </xdr:oneCellAnchor>
  <xdr:oneCellAnchor>
    <xdr:from>
      <xdr:col>20</xdr:col>
      <xdr:colOff>1725283</xdr:colOff>
      <xdr:row>18</xdr:row>
      <xdr:rowOff>488830</xdr:rowOff>
    </xdr:from>
    <xdr:ext cx="632605" cy="553747"/>
    <xdr:pic>
      <xdr:nvPicPr>
        <xdr:cNvPr id="98" name="Image 97">
          <a:extLst>
            <a:ext uri="{FF2B5EF4-FFF2-40B4-BE49-F238E27FC236}">
              <a16:creationId xmlns:a16="http://schemas.microsoft.com/office/drawing/2014/main" id="{6346DF01-B671-4240-90C8-F8270A45D0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6687" b="48160"/>
        <a:stretch/>
      </xdr:blipFill>
      <xdr:spPr>
        <a:xfrm>
          <a:off x="73645383" y="20421480"/>
          <a:ext cx="632605" cy="553747"/>
        </a:xfrm>
        <a:prstGeom prst="rect">
          <a:avLst/>
        </a:prstGeom>
      </xdr:spPr>
    </xdr:pic>
    <xdr:clientData/>
  </xdr:oneCellAnchor>
  <xdr:twoCellAnchor editAs="oneCell">
    <xdr:from>
      <xdr:col>20</xdr:col>
      <xdr:colOff>1373757</xdr:colOff>
      <xdr:row>19</xdr:row>
      <xdr:rowOff>214582</xdr:rowOff>
    </xdr:from>
    <xdr:to>
      <xdr:col>20</xdr:col>
      <xdr:colOff>2387360</xdr:colOff>
      <xdr:row>19</xdr:row>
      <xdr:rowOff>1229102</xdr:rowOff>
    </xdr:to>
    <xdr:pic>
      <xdr:nvPicPr>
        <xdr:cNvPr id="99" name="Image 98">
          <a:extLst>
            <a:ext uri="{FF2B5EF4-FFF2-40B4-BE49-F238E27FC236}">
              <a16:creationId xmlns:a16="http://schemas.microsoft.com/office/drawing/2014/main" id="{8C4E0560-3A1D-4EDE-9EF0-EC30F8CB1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293857" y="21734732"/>
          <a:ext cx="1013603" cy="1014520"/>
        </a:xfrm>
        <a:prstGeom prst="rect">
          <a:avLst/>
        </a:prstGeom>
      </xdr:spPr>
    </xdr:pic>
    <xdr:clientData/>
  </xdr:twoCellAnchor>
  <xdr:oneCellAnchor>
    <xdr:from>
      <xdr:col>20</xdr:col>
      <xdr:colOff>366623</xdr:colOff>
      <xdr:row>22</xdr:row>
      <xdr:rowOff>280359</xdr:rowOff>
    </xdr:from>
    <xdr:ext cx="1063924" cy="1058281"/>
    <xdr:pic>
      <xdr:nvPicPr>
        <xdr:cNvPr id="114" name="Image 113">
          <a:extLst>
            <a:ext uri="{FF2B5EF4-FFF2-40B4-BE49-F238E27FC236}">
              <a16:creationId xmlns:a16="http://schemas.microsoft.com/office/drawing/2014/main" id="{7B99BBD0-28CD-4197-A5AF-9E742943C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2286723" y="26563009"/>
          <a:ext cx="1063924" cy="1058281"/>
        </a:xfrm>
        <a:prstGeom prst="rect">
          <a:avLst/>
        </a:prstGeom>
      </xdr:spPr>
    </xdr:pic>
    <xdr:clientData/>
  </xdr:oneCellAnchor>
  <xdr:oneCellAnchor>
    <xdr:from>
      <xdr:col>20</xdr:col>
      <xdr:colOff>172528</xdr:colOff>
      <xdr:row>12</xdr:row>
      <xdr:rowOff>345056</xdr:rowOff>
    </xdr:from>
    <xdr:ext cx="977660" cy="977660"/>
    <xdr:pic>
      <xdr:nvPicPr>
        <xdr:cNvPr id="116" name="Image 115">
          <a:extLst>
            <a:ext uri="{FF2B5EF4-FFF2-40B4-BE49-F238E27FC236}">
              <a16:creationId xmlns:a16="http://schemas.microsoft.com/office/drawing/2014/main" id="{4C854578-D2C3-4FEC-A488-02A8D59C3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092628" y="10740006"/>
          <a:ext cx="977660" cy="977660"/>
        </a:xfrm>
        <a:prstGeom prst="rect">
          <a:avLst/>
        </a:prstGeom>
      </xdr:spPr>
    </xdr:pic>
    <xdr:clientData/>
  </xdr:oneCellAnchor>
  <xdr:oneCellAnchor>
    <xdr:from>
      <xdr:col>20</xdr:col>
      <xdr:colOff>194573</xdr:colOff>
      <xdr:row>16</xdr:row>
      <xdr:rowOff>343618</xdr:rowOff>
    </xdr:from>
    <xdr:ext cx="1063924" cy="1058281"/>
    <xdr:pic>
      <xdr:nvPicPr>
        <xdr:cNvPr id="120" name="Image 119">
          <a:extLst>
            <a:ext uri="{FF2B5EF4-FFF2-40B4-BE49-F238E27FC236}">
              <a16:creationId xmlns:a16="http://schemas.microsoft.com/office/drawing/2014/main" id="{3AB95641-BB88-4D44-9549-B9191DD3E6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2114673" y="17101268"/>
          <a:ext cx="1063924" cy="1058281"/>
        </a:xfrm>
        <a:prstGeom prst="rect">
          <a:avLst/>
        </a:prstGeom>
      </xdr:spPr>
    </xdr:pic>
    <xdr:clientData/>
  </xdr:oneCellAnchor>
  <xdr:oneCellAnchor>
    <xdr:from>
      <xdr:col>20</xdr:col>
      <xdr:colOff>267419</xdr:colOff>
      <xdr:row>13</xdr:row>
      <xdr:rowOff>431322</xdr:rowOff>
    </xdr:from>
    <xdr:ext cx="976776" cy="977660"/>
    <xdr:pic>
      <xdr:nvPicPr>
        <xdr:cNvPr id="121" name="Image 120">
          <a:extLst>
            <a:ext uri="{FF2B5EF4-FFF2-40B4-BE49-F238E27FC236}">
              <a16:creationId xmlns:a16="http://schemas.microsoft.com/office/drawing/2014/main" id="{753D6772-3A45-4CEC-AB72-140569AAE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187519" y="12413772"/>
          <a:ext cx="976776" cy="977660"/>
        </a:xfrm>
        <a:prstGeom prst="rect">
          <a:avLst/>
        </a:prstGeom>
      </xdr:spPr>
    </xdr:pic>
    <xdr:clientData/>
  </xdr:oneCellAnchor>
  <xdr:oneCellAnchor>
    <xdr:from>
      <xdr:col>20</xdr:col>
      <xdr:colOff>1309937</xdr:colOff>
      <xdr:row>12</xdr:row>
      <xdr:rowOff>319497</xdr:rowOff>
    </xdr:from>
    <xdr:ext cx="1034235" cy="1035171"/>
    <xdr:pic>
      <xdr:nvPicPr>
        <xdr:cNvPr id="123" name="Image 122">
          <a:extLst>
            <a:ext uri="{FF2B5EF4-FFF2-40B4-BE49-F238E27FC236}">
              <a16:creationId xmlns:a16="http://schemas.microsoft.com/office/drawing/2014/main" id="{C8D6DA5A-F42B-4F2E-8F0A-7DA16CF5C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230037" y="10714447"/>
          <a:ext cx="1034235" cy="1035171"/>
        </a:xfrm>
        <a:prstGeom prst="rect">
          <a:avLst/>
        </a:prstGeom>
      </xdr:spPr>
    </xdr:pic>
    <xdr:clientData/>
  </xdr:oneCellAnchor>
  <xdr:oneCellAnchor>
    <xdr:from>
      <xdr:col>20</xdr:col>
      <xdr:colOff>1447800</xdr:colOff>
      <xdr:row>16</xdr:row>
      <xdr:rowOff>381000</xdr:rowOff>
    </xdr:from>
    <xdr:ext cx="1034235" cy="1035171"/>
    <xdr:pic>
      <xdr:nvPicPr>
        <xdr:cNvPr id="124" name="Image 123">
          <a:extLst>
            <a:ext uri="{FF2B5EF4-FFF2-40B4-BE49-F238E27FC236}">
              <a16:creationId xmlns:a16="http://schemas.microsoft.com/office/drawing/2014/main" id="{AEF863EF-555B-409F-9199-5548F1464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367900" y="17138650"/>
          <a:ext cx="1034235" cy="1035171"/>
        </a:xfrm>
        <a:prstGeom prst="rect">
          <a:avLst/>
        </a:prstGeom>
      </xdr:spPr>
    </xdr:pic>
    <xdr:clientData/>
  </xdr:oneCellAnchor>
  <xdr:oneCellAnchor>
    <xdr:from>
      <xdr:col>20</xdr:col>
      <xdr:colOff>222250</xdr:colOff>
      <xdr:row>15</xdr:row>
      <xdr:rowOff>254000</xdr:rowOff>
    </xdr:from>
    <xdr:ext cx="977660" cy="977660"/>
    <xdr:pic>
      <xdr:nvPicPr>
        <xdr:cNvPr id="128" name="Image 127">
          <a:extLst>
            <a:ext uri="{FF2B5EF4-FFF2-40B4-BE49-F238E27FC236}">
              <a16:creationId xmlns:a16="http://schemas.microsoft.com/office/drawing/2014/main" id="{35100DBF-7356-4A75-9846-85F590357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142350" y="15424150"/>
          <a:ext cx="977660" cy="977660"/>
        </a:xfrm>
        <a:prstGeom prst="rect">
          <a:avLst/>
        </a:prstGeom>
      </xdr:spPr>
    </xdr:pic>
    <xdr:clientData/>
  </xdr:oneCellAnchor>
  <xdr:oneCellAnchor>
    <xdr:from>
      <xdr:col>10</xdr:col>
      <xdr:colOff>838200</xdr:colOff>
      <xdr:row>10</xdr:row>
      <xdr:rowOff>203200</xdr:rowOff>
    </xdr:from>
    <xdr:ext cx="1213091" cy="1251275"/>
    <xdr:pic>
      <xdr:nvPicPr>
        <xdr:cNvPr id="129" name="Image 128" descr="MSC | Labelinfo">
          <a:extLst>
            <a:ext uri="{FF2B5EF4-FFF2-40B4-BE49-F238E27FC236}">
              <a16:creationId xmlns:a16="http://schemas.microsoft.com/office/drawing/2014/main" id="{E6CFE7BE-6887-42C3-BF9A-60796E24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54000" y="7467600"/>
          <a:ext cx="1213091" cy="12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86264</xdr:colOff>
      <xdr:row>10</xdr:row>
      <xdr:rowOff>316302</xdr:rowOff>
    </xdr:from>
    <xdr:ext cx="1034235" cy="1035171"/>
    <xdr:pic>
      <xdr:nvPicPr>
        <xdr:cNvPr id="143" name="Image 142">
          <a:extLst>
            <a:ext uri="{FF2B5EF4-FFF2-40B4-BE49-F238E27FC236}">
              <a16:creationId xmlns:a16="http://schemas.microsoft.com/office/drawing/2014/main" id="{E8BE3844-9A6E-4A1D-B324-B67DD68CC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006364" y="7536252"/>
          <a:ext cx="1034235" cy="1035171"/>
        </a:xfrm>
        <a:prstGeom prst="rect">
          <a:avLst/>
        </a:prstGeom>
      </xdr:spPr>
    </xdr:pic>
    <xdr:clientData/>
  </xdr:oneCellAnchor>
  <xdr:oneCellAnchor>
    <xdr:from>
      <xdr:col>20</xdr:col>
      <xdr:colOff>188703</xdr:colOff>
      <xdr:row>9</xdr:row>
      <xdr:rowOff>296533</xdr:rowOff>
    </xdr:from>
    <xdr:ext cx="1063924" cy="1058281"/>
    <xdr:pic>
      <xdr:nvPicPr>
        <xdr:cNvPr id="147" name="Image 146">
          <a:extLst>
            <a:ext uri="{FF2B5EF4-FFF2-40B4-BE49-F238E27FC236}">
              <a16:creationId xmlns:a16="http://schemas.microsoft.com/office/drawing/2014/main" id="{501E482D-FC2E-40A3-9D7C-8C08E7810D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2108803" y="5928983"/>
          <a:ext cx="1063924" cy="1058281"/>
        </a:xfrm>
        <a:prstGeom prst="rect">
          <a:avLst/>
        </a:prstGeom>
      </xdr:spPr>
    </xdr:pic>
    <xdr:clientData/>
  </xdr:oneCellAnchor>
  <xdr:oneCellAnchor>
    <xdr:from>
      <xdr:col>20</xdr:col>
      <xdr:colOff>1498600</xdr:colOff>
      <xdr:row>9</xdr:row>
      <xdr:rowOff>330200</xdr:rowOff>
    </xdr:from>
    <xdr:ext cx="1034235" cy="1035171"/>
    <xdr:pic>
      <xdr:nvPicPr>
        <xdr:cNvPr id="153" name="Image 152">
          <a:extLst>
            <a:ext uri="{FF2B5EF4-FFF2-40B4-BE49-F238E27FC236}">
              <a16:creationId xmlns:a16="http://schemas.microsoft.com/office/drawing/2014/main" id="{ACDAF7CE-2271-48A3-96DE-B05FD6799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418700" y="5962650"/>
          <a:ext cx="1034235" cy="1035171"/>
        </a:xfrm>
        <a:prstGeom prst="rect">
          <a:avLst/>
        </a:prstGeom>
      </xdr:spPr>
    </xdr:pic>
    <xdr:clientData/>
  </xdr:oneCellAnchor>
  <xdr:oneCellAnchor>
    <xdr:from>
      <xdr:col>20</xdr:col>
      <xdr:colOff>1371600</xdr:colOff>
      <xdr:row>10</xdr:row>
      <xdr:rowOff>254000</xdr:rowOff>
    </xdr:from>
    <xdr:ext cx="1063924" cy="1058281"/>
    <xdr:pic>
      <xdr:nvPicPr>
        <xdr:cNvPr id="156" name="Image 155">
          <a:extLst>
            <a:ext uri="{FF2B5EF4-FFF2-40B4-BE49-F238E27FC236}">
              <a16:creationId xmlns:a16="http://schemas.microsoft.com/office/drawing/2014/main" id="{7E8AADD9-0B81-42B5-A028-D32B6B3DEA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842" t="7816" r="11726" b="8090"/>
        <a:stretch/>
      </xdr:blipFill>
      <xdr:spPr>
        <a:xfrm>
          <a:off x="73291700" y="7473950"/>
          <a:ext cx="1063924" cy="1058281"/>
        </a:xfrm>
        <a:prstGeom prst="rect">
          <a:avLst/>
        </a:prstGeom>
      </xdr:spPr>
    </xdr:pic>
    <xdr:clientData/>
  </xdr:oneCellAnchor>
  <xdr:twoCellAnchor editAs="oneCell">
    <xdr:from>
      <xdr:col>10</xdr:col>
      <xdr:colOff>304800</xdr:colOff>
      <xdr:row>15</xdr:row>
      <xdr:rowOff>355600</xdr:rowOff>
    </xdr:from>
    <xdr:to>
      <xdr:col>10</xdr:col>
      <xdr:colOff>1282460</xdr:colOff>
      <xdr:row>15</xdr:row>
      <xdr:rowOff>1333260</xdr:rowOff>
    </xdr:to>
    <xdr:pic>
      <xdr:nvPicPr>
        <xdr:cNvPr id="157" name="Image 156">
          <a:extLst>
            <a:ext uri="{FF2B5EF4-FFF2-40B4-BE49-F238E27FC236}">
              <a16:creationId xmlns:a16="http://schemas.microsoft.com/office/drawing/2014/main" id="{0A60D127-D97D-40DF-B46B-49AAA1EB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820600" y="15595600"/>
          <a:ext cx="977660" cy="977660"/>
        </a:xfrm>
        <a:prstGeom prst="rect">
          <a:avLst/>
        </a:prstGeom>
      </xdr:spPr>
    </xdr:pic>
    <xdr:clientData/>
  </xdr:twoCellAnchor>
  <xdr:oneCellAnchor>
    <xdr:from>
      <xdr:col>14</xdr:col>
      <xdr:colOff>335280</xdr:colOff>
      <xdr:row>9</xdr:row>
      <xdr:rowOff>274320</xdr:rowOff>
    </xdr:from>
    <xdr:ext cx="977660" cy="977660"/>
    <xdr:pic>
      <xdr:nvPicPr>
        <xdr:cNvPr id="19" name="Image 18">
          <a:extLst>
            <a:ext uri="{FF2B5EF4-FFF2-40B4-BE49-F238E27FC236}">
              <a16:creationId xmlns:a16="http://schemas.microsoft.com/office/drawing/2014/main" id="{28FAA6F3-37BD-46EE-8C7F-FD21C0FB9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00560" y="5943600"/>
          <a:ext cx="977660" cy="9776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439158</xdr:colOff>
      <xdr:row>1</xdr:row>
      <xdr:rowOff>53099</xdr:rowOff>
    </xdr:from>
    <xdr:to>
      <xdr:col>0</xdr:col>
      <xdr:colOff>1137760</xdr:colOff>
      <xdr:row>1</xdr:row>
      <xdr:rowOff>768500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BAA5FC-2CB8-450D-B86D-2DA1F63F5C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55865">
          <a:off x="439158" y="268759"/>
          <a:ext cx="698602" cy="7154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431969</xdr:colOff>
      <xdr:row>1</xdr:row>
      <xdr:rowOff>24344</xdr:rowOff>
    </xdr:from>
    <xdr:to>
      <xdr:col>0</xdr:col>
      <xdr:colOff>1130571</xdr:colOff>
      <xdr:row>1</xdr:row>
      <xdr:rowOff>741183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8374B38-4677-44CD-9FEB-2FC1242AE8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55865">
          <a:off x="431969" y="240004"/>
          <a:ext cx="698602" cy="7168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431969</xdr:colOff>
      <xdr:row>1</xdr:row>
      <xdr:rowOff>24344</xdr:rowOff>
    </xdr:from>
    <xdr:to>
      <xdr:col>0</xdr:col>
      <xdr:colOff>1130571</xdr:colOff>
      <xdr:row>1</xdr:row>
      <xdr:rowOff>741183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F60A26-9EB6-49A0-B746-581CBF7453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55865">
          <a:off x="431969" y="240004"/>
          <a:ext cx="698602" cy="7168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431969</xdr:colOff>
      <xdr:row>1</xdr:row>
      <xdr:rowOff>24344</xdr:rowOff>
    </xdr:from>
    <xdr:to>
      <xdr:col>0</xdr:col>
      <xdr:colOff>1130571</xdr:colOff>
      <xdr:row>1</xdr:row>
      <xdr:rowOff>741183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436DFFF-5878-4B77-B02F-2A752DBE00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55865">
          <a:off x="431969" y="240004"/>
          <a:ext cx="698602" cy="7168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467264</xdr:colOff>
      <xdr:row>1</xdr:row>
      <xdr:rowOff>129396</xdr:rowOff>
    </xdr:from>
    <xdr:to>
      <xdr:col>0</xdr:col>
      <xdr:colOff>1028563</xdr:colOff>
      <xdr:row>1</xdr:row>
      <xdr:rowOff>700355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AD7C2C8-D15A-4267-9BBD-0DF356CDE5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467264" y="345056"/>
          <a:ext cx="561299" cy="5709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503207</xdr:colOff>
      <xdr:row>1</xdr:row>
      <xdr:rowOff>100640</xdr:rowOff>
    </xdr:from>
    <xdr:to>
      <xdr:col>0</xdr:col>
      <xdr:colOff>1064506</xdr:colOff>
      <xdr:row>1</xdr:row>
      <xdr:rowOff>671599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D6D02DA-8E2A-4333-BEF8-DE332FD02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503207" y="316300"/>
          <a:ext cx="561299" cy="5709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553528</xdr:colOff>
      <xdr:row>1</xdr:row>
      <xdr:rowOff>100642</xdr:rowOff>
    </xdr:from>
    <xdr:to>
      <xdr:col>0</xdr:col>
      <xdr:colOff>1114827</xdr:colOff>
      <xdr:row>1</xdr:row>
      <xdr:rowOff>671601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9ED79FF-DC89-4C66-97C3-FE959CE458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553528" y="316302"/>
          <a:ext cx="561299" cy="57095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539151</xdr:colOff>
      <xdr:row>1</xdr:row>
      <xdr:rowOff>107830</xdr:rowOff>
    </xdr:from>
    <xdr:to>
      <xdr:col>0</xdr:col>
      <xdr:colOff>1100450</xdr:colOff>
      <xdr:row>1</xdr:row>
      <xdr:rowOff>678789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C626CB-D78B-4EF6-86EA-9C538F886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539151" y="323490"/>
          <a:ext cx="561299" cy="57095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531962</xdr:colOff>
      <xdr:row>1</xdr:row>
      <xdr:rowOff>115020</xdr:rowOff>
    </xdr:from>
    <xdr:to>
      <xdr:col>0</xdr:col>
      <xdr:colOff>1093261</xdr:colOff>
      <xdr:row>1</xdr:row>
      <xdr:rowOff>685979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64A214-DBF7-4C7D-AE5A-BE04260CCA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531962" y="330680"/>
          <a:ext cx="561299" cy="57095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108855</xdr:colOff>
      <xdr:row>0</xdr:row>
      <xdr:rowOff>95250</xdr:rowOff>
    </xdr:from>
    <xdr:to>
      <xdr:col>5</xdr:col>
      <xdr:colOff>1239948</xdr:colOff>
      <xdr:row>5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01391" y="95250"/>
          <a:ext cx="1131093" cy="1126671"/>
        </a:xfrm>
        <a:prstGeom prst="rect">
          <a:avLst/>
        </a:prstGeom>
      </xdr:spPr>
    </xdr:pic>
    <xdr:clientData/>
  </xdr:twoCellAnchor>
  <xdr:twoCellAnchor editAs="oneCell">
    <xdr:from>
      <xdr:col>0</xdr:col>
      <xdr:colOff>93336</xdr:colOff>
      <xdr:row>34</xdr:row>
      <xdr:rowOff>9364</xdr:rowOff>
    </xdr:from>
    <xdr:to>
      <xdr:col>1</xdr:col>
      <xdr:colOff>312965</xdr:colOff>
      <xdr:row>37</xdr:row>
      <xdr:rowOff>77252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36" y="9439114"/>
          <a:ext cx="533954" cy="553663"/>
        </a:xfrm>
        <a:prstGeom prst="rect">
          <a:avLst/>
        </a:prstGeom>
      </xdr:spPr>
    </xdr:pic>
    <xdr:clientData/>
  </xdr:twoCellAnchor>
  <xdr:twoCellAnchor editAs="oneCell">
    <xdr:from>
      <xdr:col>1</xdr:col>
      <xdr:colOff>435499</xdr:colOff>
      <xdr:row>34</xdr:row>
      <xdr:rowOff>56825</xdr:rowOff>
    </xdr:from>
    <xdr:to>
      <xdr:col>1</xdr:col>
      <xdr:colOff>993320</xdr:colOff>
      <xdr:row>37</xdr:row>
      <xdr:rowOff>86802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824" y="9486575"/>
          <a:ext cx="557821" cy="515752"/>
        </a:xfrm>
        <a:prstGeom prst="rect">
          <a:avLst/>
        </a:prstGeom>
      </xdr:spPr>
    </xdr:pic>
    <xdr:clientData/>
  </xdr:twoCellAnchor>
  <xdr:twoCellAnchor editAs="oneCell">
    <xdr:from>
      <xdr:col>1</xdr:col>
      <xdr:colOff>1147734</xdr:colOff>
      <xdr:row>34</xdr:row>
      <xdr:rowOff>50265</xdr:rowOff>
    </xdr:from>
    <xdr:to>
      <xdr:col>2</xdr:col>
      <xdr:colOff>353786</xdr:colOff>
      <xdr:row>37</xdr:row>
      <xdr:rowOff>63233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2059" y="9480015"/>
          <a:ext cx="520502" cy="49874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</xdr:row>
      <xdr:rowOff>47624</xdr:rowOff>
    </xdr:from>
    <xdr:to>
      <xdr:col>1</xdr:col>
      <xdr:colOff>1274315</xdr:colOff>
      <xdr:row>12</xdr:row>
      <xdr:rowOff>4535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600199"/>
          <a:ext cx="1226690" cy="1528536"/>
        </a:xfrm>
        <a:prstGeom prst="rect">
          <a:avLst/>
        </a:prstGeom>
      </xdr:spPr>
    </xdr:pic>
    <xdr:clientData/>
  </xdr:twoCellAnchor>
  <xdr:twoCellAnchor>
    <xdr:from>
      <xdr:col>3</xdr:col>
      <xdr:colOff>1121932</xdr:colOff>
      <xdr:row>33</xdr:row>
      <xdr:rowOff>149673</xdr:rowOff>
    </xdr:from>
    <xdr:to>
      <xdr:col>5</xdr:col>
      <xdr:colOff>585107</xdr:colOff>
      <xdr:row>37</xdr:row>
      <xdr:rowOff>84985</xdr:rowOff>
    </xdr:to>
    <xdr:grpSp>
      <xdr:nvGrpSpPr>
        <xdr:cNvPr id="42" name="Groupe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GrpSpPr/>
      </xdr:nvGrpSpPr>
      <xdr:grpSpPr>
        <a:xfrm>
          <a:off x="4006646" y="9467844"/>
          <a:ext cx="2032204" cy="588455"/>
          <a:chOff x="20334178" y="6698803"/>
          <a:chExt cx="2602775" cy="714131"/>
        </a:xfrm>
      </xdr:grpSpPr>
      <xdr:pic>
        <xdr:nvPicPr>
          <xdr:cNvPr id="43" name="Image 42">
            <a:extLst>
              <a:ext uri="{FF2B5EF4-FFF2-40B4-BE49-F238E27FC236}">
                <a16:creationId xmlns:a16="http://schemas.microsoft.com/office/drawing/2014/main" id="{00000000-0008-0000-0A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229715" y="6715167"/>
            <a:ext cx="791474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4" name="Image 43">
            <a:extLst>
              <a:ext uri="{FF2B5EF4-FFF2-40B4-BE49-F238E27FC236}">
                <a16:creationId xmlns:a16="http://schemas.microsoft.com/office/drawing/2014/main" id="{00000000-0008-0000-0A00-00002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334178" y="6701734"/>
            <a:ext cx="793672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5" name="Image 44">
            <a:extLst>
              <a:ext uri="{FF2B5EF4-FFF2-40B4-BE49-F238E27FC236}">
                <a16:creationId xmlns:a16="http://schemas.microsoft.com/office/drawing/2014/main" id="{00000000-0008-0000-0A00-00002D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115331" y="6698803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684893</xdr:colOff>
      <xdr:row>34</xdr:row>
      <xdr:rowOff>27214</xdr:rowOff>
    </xdr:from>
    <xdr:to>
      <xdr:col>6</xdr:col>
      <xdr:colOff>3061</xdr:colOff>
      <xdr:row>37</xdr:row>
      <xdr:rowOff>105982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7429" y="9443357"/>
          <a:ext cx="638061" cy="56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598715</xdr:colOff>
      <xdr:row>34</xdr:row>
      <xdr:rowOff>95250</xdr:rowOff>
    </xdr:from>
    <xdr:to>
      <xdr:col>2</xdr:col>
      <xdr:colOff>954950</xdr:colOff>
      <xdr:row>37</xdr:row>
      <xdr:rowOff>34743</xdr:rowOff>
    </xdr:to>
    <xdr:pic>
      <xdr:nvPicPr>
        <xdr:cNvPr id="47" name="Image 46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1572" y="9511393"/>
          <a:ext cx="356235" cy="42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108858</xdr:colOff>
      <xdr:row>34</xdr:row>
      <xdr:rowOff>54428</xdr:rowOff>
    </xdr:from>
    <xdr:to>
      <xdr:col>3</xdr:col>
      <xdr:colOff>908594</xdr:colOff>
      <xdr:row>37</xdr:row>
      <xdr:rowOff>79894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608" y="9470571"/>
          <a:ext cx="799736" cy="515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13</xdr:row>
      <xdr:rowOff>50800</xdr:rowOff>
    </xdr:from>
    <xdr:to>
      <xdr:col>0</xdr:col>
      <xdr:colOff>1345212</xdr:colOff>
      <xdr:row>15</xdr:row>
      <xdr:rowOff>13085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2841625"/>
          <a:ext cx="1294410" cy="45758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20</xdr:row>
      <xdr:rowOff>73026</xdr:rowOff>
    </xdr:from>
    <xdr:to>
      <xdr:col>0</xdr:col>
      <xdr:colOff>1092489</xdr:colOff>
      <xdr:row>22</xdr:row>
      <xdr:rowOff>19767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483101"/>
          <a:ext cx="1006765" cy="508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24</xdr:row>
      <xdr:rowOff>180976</xdr:rowOff>
    </xdr:from>
    <xdr:to>
      <xdr:col>0</xdr:col>
      <xdr:colOff>1528879</xdr:colOff>
      <xdr:row>26</xdr:row>
      <xdr:rowOff>216817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5591176"/>
          <a:ext cx="1462205" cy="51209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30</xdr:row>
      <xdr:rowOff>266700</xdr:rowOff>
    </xdr:from>
    <xdr:to>
      <xdr:col>0</xdr:col>
      <xdr:colOff>1917701</xdr:colOff>
      <xdr:row>32</xdr:row>
      <xdr:rowOff>98076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029450"/>
          <a:ext cx="1885951" cy="393349"/>
        </a:xfrm>
        <a:prstGeom prst="rect">
          <a:avLst/>
        </a:prstGeom>
      </xdr:spPr>
    </xdr:pic>
    <xdr:clientData/>
  </xdr:twoCellAnchor>
  <xdr:twoCellAnchor editAs="oneCell">
    <xdr:from>
      <xdr:col>0</xdr:col>
      <xdr:colOff>82551</xdr:colOff>
      <xdr:row>37</xdr:row>
      <xdr:rowOff>28576</xdr:rowOff>
    </xdr:from>
    <xdr:to>
      <xdr:col>0</xdr:col>
      <xdr:colOff>1445539</xdr:colOff>
      <xdr:row>39</xdr:row>
      <xdr:rowOff>48237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8543926"/>
          <a:ext cx="1362988" cy="514959"/>
        </a:xfrm>
        <a:prstGeom prst="rect">
          <a:avLst/>
        </a:prstGeom>
      </xdr:spPr>
    </xdr:pic>
    <xdr:clientData/>
  </xdr:twoCellAnchor>
  <xdr:twoCellAnchor editAs="oneCell">
    <xdr:from>
      <xdr:col>1</xdr:col>
      <xdr:colOff>1231899</xdr:colOff>
      <xdr:row>8</xdr:row>
      <xdr:rowOff>53974</xdr:rowOff>
    </xdr:from>
    <xdr:to>
      <xdr:col>1</xdr:col>
      <xdr:colOff>2099732</xdr:colOff>
      <xdr:row>10</xdr:row>
      <xdr:rowOff>131233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5474" y="1758949"/>
          <a:ext cx="867833" cy="467783"/>
        </a:xfrm>
        <a:prstGeom prst="rect">
          <a:avLst/>
        </a:prstGeom>
      </xdr:spPr>
    </xdr:pic>
    <xdr:clientData/>
  </xdr:twoCellAnchor>
  <xdr:twoCellAnchor editAs="oneCell">
    <xdr:from>
      <xdr:col>2</xdr:col>
      <xdr:colOff>1200150</xdr:colOff>
      <xdr:row>8</xdr:row>
      <xdr:rowOff>60324</xdr:rowOff>
    </xdr:from>
    <xdr:to>
      <xdr:col>2</xdr:col>
      <xdr:colOff>2110316</xdr:colOff>
      <xdr:row>10</xdr:row>
      <xdr:rowOff>74083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1725" y="1765299"/>
          <a:ext cx="910166" cy="404283"/>
        </a:xfrm>
        <a:prstGeom prst="rect">
          <a:avLst/>
        </a:prstGeom>
      </xdr:spPr>
    </xdr:pic>
    <xdr:clientData/>
  </xdr:twoCellAnchor>
  <xdr:twoCellAnchor editAs="oneCell">
    <xdr:from>
      <xdr:col>3</xdr:col>
      <xdr:colOff>993775</xdr:colOff>
      <xdr:row>8</xdr:row>
      <xdr:rowOff>50799</xdr:rowOff>
    </xdr:from>
    <xdr:to>
      <xdr:col>3</xdr:col>
      <xdr:colOff>2115609</xdr:colOff>
      <xdr:row>10</xdr:row>
      <xdr:rowOff>106892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3350" y="1755774"/>
          <a:ext cx="1121834" cy="446617"/>
        </a:xfrm>
        <a:prstGeom prst="rect">
          <a:avLst/>
        </a:prstGeom>
      </xdr:spPr>
    </xdr:pic>
    <xdr:clientData/>
  </xdr:twoCellAnchor>
  <xdr:twoCellAnchor editAs="oneCell">
    <xdr:from>
      <xdr:col>4</xdr:col>
      <xdr:colOff>1231899</xdr:colOff>
      <xdr:row>8</xdr:row>
      <xdr:rowOff>53974</xdr:rowOff>
    </xdr:from>
    <xdr:to>
      <xdr:col>4</xdr:col>
      <xdr:colOff>2036232</xdr:colOff>
      <xdr:row>10</xdr:row>
      <xdr:rowOff>131233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09474" y="1758949"/>
          <a:ext cx="804333" cy="467783"/>
        </a:xfrm>
        <a:prstGeom prst="rect">
          <a:avLst/>
        </a:prstGeom>
      </xdr:spPr>
    </xdr:pic>
    <xdr:clientData/>
  </xdr:twoCellAnchor>
  <xdr:twoCellAnchor editAs="oneCell">
    <xdr:from>
      <xdr:col>5</xdr:col>
      <xdr:colOff>1104899</xdr:colOff>
      <xdr:row>8</xdr:row>
      <xdr:rowOff>66675</xdr:rowOff>
    </xdr:from>
    <xdr:to>
      <xdr:col>5</xdr:col>
      <xdr:colOff>2226732</xdr:colOff>
      <xdr:row>10</xdr:row>
      <xdr:rowOff>101601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0474" y="1771650"/>
          <a:ext cx="1121833" cy="425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8</xdr:row>
      <xdr:rowOff>101600</xdr:rowOff>
    </xdr:from>
    <xdr:to>
      <xdr:col>0</xdr:col>
      <xdr:colOff>1653032</xdr:colOff>
      <xdr:row>10</xdr:row>
      <xdr:rowOff>96902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1806575"/>
          <a:ext cx="1627632" cy="385826"/>
        </a:xfrm>
        <a:prstGeom prst="rect">
          <a:avLst/>
        </a:prstGeom>
      </xdr:spPr>
    </xdr:pic>
    <xdr:clientData/>
  </xdr:twoCellAnchor>
  <xdr:twoCellAnchor editAs="oneCell">
    <xdr:from>
      <xdr:col>0</xdr:col>
      <xdr:colOff>1607194</xdr:colOff>
      <xdr:row>44</xdr:row>
      <xdr:rowOff>11872</xdr:rowOff>
    </xdr:from>
    <xdr:to>
      <xdr:col>1</xdr:col>
      <xdr:colOff>640701</xdr:colOff>
      <xdr:row>48</xdr:row>
      <xdr:rowOff>126999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07194" y="10146472"/>
          <a:ext cx="967082" cy="9914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1894008</xdr:colOff>
      <xdr:row>6</xdr:row>
      <xdr:rowOff>43731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twoCellAnchor>
  <xdr:twoCellAnchor>
    <xdr:from>
      <xdr:col>2</xdr:col>
      <xdr:colOff>1095375</xdr:colOff>
      <xdr:row>3</xdr:row>
      <xdr:rowOff>63500</xdr:rowOff>
    </xdr:from>
    <xdr:to>
      <xdr:col>4</xdr:col>
      <xdr:colOff>476250</xdr:colOff>
      <xdr:row>4</xdr:row>
      <xdr:rowOff>222252</xdr:rowOff>
    </xdr:to>
    <xdr:grpSp>
      <xdr:nvGrpSpPr>
        <xdr:cNvPr id="15" name="Groupe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GrpSpPr/>
      </xdr:nvGrpSpPr>
      <xdr:grpSpPr>
        <a:xfrm>
          <a:off x="5997575" y="901700"/>
          <a:ext cx="5375275" cy="476252"/>
          <a:chOff x="4699000" y="539751"/>
          <a:chExt cx="3286125" cy="247405"/>
        </a:xfrm>
      </xdr:grpSpPr>
      <xdr:sp macro="" textlink="">
        <xdr:nvSpPr>
          <xdr:cNvPr id="16" name="ZoneTexte 15">
            <a:extLst>
              <a:ext uri="{FF2B5EF4-FFF2-40B4-BE49-F238E27FC236}">
                <a16:creationId xmlns:a16="http://schemas.microsoft.com/office/drawing/2014/main" id="{00000000-0008-0000-0B00-000010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17" name="ZoneTexte 16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3</xdr:col>
      <xdr:colOff>2183289</xdr:colOff>
      <xdr:row>49</xdr:row>
      <xdr:rowOff>134427</xdr:rowOff>
    </xdr:from>
    <xdr:to>
      <xdr:col>5</xdr:col>
      <xdr:colOff>532695</xdr:colOff>
      <xdr:row>54</xdr:row>
      <xdr:rowOff>111691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pSpPr/>
      </xdr:nvGrpSpPr>
      <xdr:grpSpPr>
        <a:xfrm>
          <a:off x="10082689" y="12250227"/>
          <a:ext cx="4343806" cy="929764"/>
          <a:chOff x="19290025" y="6665776"/>
          <a:chExt cx="3933227" cy="748529"/>
        </a:xfrm>
      </xdr:grpSpPr>
      <xdr:pic>
        <xdr:nvPicPr>
          <xdr:cNvPr id="19" name="Image 18">
            <a:extLst>
              <a:ext uri="{FF2B5EF4-FFF2-40B4-BE49-F238E27FC236}">
                <a16:creationId xmlns:a16="http://schemas.microsoft.com/office/drawing/2014/main" id="{00000000-0008-0000-0B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0" name="Image 19">
            <a:extLst>
              <a:ext uri="{FF2B5EF4-FFF2-40B4-BE49-F238E27FC236}">
                <a16:creationId xmlns:a16="http://schemas.microsoft.com/office/drawing/2014/main" id="{00000000-0008-0000-0B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1" name="Image 20">
            <a:extLst>
              <a:ext uri="{FF2B5EF4-FFF2-40B4-BE49-F238E27FC236}">
                <a16:creationId xmlns:a16="http://schemas.microsoft.com/office/drawing/2014/main" id="{00000000-0008-0000-0B00-00001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0</xdr:col>
      <xdr:colOff>95250</xdr:colOff>
      <xdr:row>49</xdr:row>
      <xdr:rowOff>0</xdr:rowOff>
    </xdr:from>
    <xdr:ext cx="952500" cy="990183"/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391900"/>
          <a:ext cx="952500" cy="990183"/>
        </a:xfrm>
        <a:prstGeom prst="rect">
          <a:avLst/>
        </a:prstGeom>
      </xdr:spPr>
    </xdr:pic>
    <xdr:clientData/>
  </xdr:oneCellAnchor>
  <xdr:oneCellAnchor>
    <xdr:from>
      <xdr:col>1</xdr:col>
      <xdr:colOff>2008585</xdr:colOff>
      <xdr:row>49</xdr:row>
      <xdr:rowOff>137079</xdr:rowOff>
    </xdr:from>
    <xdr:ext cx="928289" cy="866737"/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2160" y="11528979"/>
          <a:ext cx="928289" cy="866737"/>
        </a:xfrm>
        <a:prstGeom prst="rect">
          <a:avLst/>
        </a:prstGeom>
      </xdr:spPr>
    </xdr:pic>
    <xdr:clientData/>
  </xdr:oneCellAnchor>
  <xdr:oneCellAnchor>
    <xdr:from>
      <xdr:col>1</xdr:col>
      <xdr:colOff>8916</xdr:colOff>
      <xdr:row>49</xdr:row>
      <xdr:rowOff>82378</xdr:rowOff>
    </xdr:from>
    <xdr:ext cx="895959" cy="858409"/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2491" y="11474278"/>
          <a:ext cx="895959" cy="858409"/>
        </a:xfrm>
        <a:prstGeom prst="rect">
          <a:avLst/>
        </a:prstGeom>
      </xdr:spPr>
    </xdr:pic>
    <xdr:clientData/>
  </xdr:oneCellAnchor>
  <xdr:twoCellAnchor>
    <xdr:from>
      <xdr:col>5</xdr:col>
      <xdr:colOff>1365250</xdr:colOff>
      <xdr:row>50</xdr:row>
      <xdr:rowOff>15875</xdr:rowOff>
    </xdr:from>
    <xdr:to>
      <xdr:col>5</xdr:col>
      <xdr:colOff>2365369</xdr:colOff>
      <xdr:row>54</xdr:row>
      <xdr:rowOff>145158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0825" y="1159827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50802</xdr:colOff>
      <xdr:row>13</xdr:row>
      <xdr:rowOff>50800</xdr:rowOff>
    </xdr:from>
    <xdr:ext cx="1294410" cy="470285"/>
    <xdr:pic>
      <xdr:nvPicPr>
        <xdr:cNvPr id="446" name="Image 445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8</xdr:col>
      <xdr:colOff>85724</xdr:colOff>
      <xdr:row>20</xdr:row>
      <xdr:rowOff>73026</xdr:rowOff>
    </xdr:from>
    <xdr:ext cx="1006765" cy="518240"/>
    <xdr:pic>
      <xdr:nvPicPr>
        <xdr:cNvPr id="447" name="Image 446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8</xdr:col>
      <xdr:colOff>66674</xdr:colOff>
      <xdr:row>24</xdr:row>
      <xdr:rowOff>180976</xdr:rowOff>
    </xdr:from>
    <xdr:ext cx="1462205" cy="512091"/>
    <xdr:pic>
      <xdr:nvPicPr>
        <xdr:cNvPr id="448" name="Image 447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8</xdr:col>
      <xdr:colOff>31750</xdr:colOff>
      <xdr:row>30</xdr:row>
      <xdr:rowOff>266700</xdr:rowOff>
    </xdr:from>
    <xdr:ext cx="1885951" cy="402874"/>
    <xdr:pic>
      <xdr:nvPicPr>
        <xdr:cNvPr id="449" name="Image 448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8</xdr:col>
      <xdr:colOff>82551</xdr:colOff>
      <xdr:row>37</xdr:row>
      <xdr:rowOff>28576</xdr:rowOff>
    </xdr:from>
    <xdr:ext cx="1362988" cy="527659"/>
    <xdr:pic>
      <xdr:nvPicPr>
        <xdr:cNvPr id="450" name="Image 449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9</xdr:col>
      <xdr:colOff>1231899</xdr:colOff>
      <xdr:row>8</xdr:row>
      <xdr:rowOff>53974</xdr:rowOff>
    </xdr:from>
    <xdr:ext cx="867833" cy="474133"/>
    <xdr:pic>
      <xdr:nvPicPr>
        <xdr:cNvPr id="451" name="Image 450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10</xdr:col>
      <xdr:colOff>1200150</xdr:colOff>
      <xdr:row>8</xdr:row>
      <xdr:rowOff>60324</xdr:rowOff>
    </xdr:from>
    <xdr:ext cx="910166" cy="410633"/>
    <xdr:pic>
      <xdr:nvPicPr>
        <xdr:cNvPr id="452" name="Image 451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11</xdr:col>
      <xdr:colOff>993775</xdr:colOff>
      <xdr:row>8</xdr:row>
      <xdr:rowOff>50799</xdr:rowOff>
    </xdr:from>
    <xdr:ext cx="1121834" cy="452967"/>
    <xdr:pic>
      <xdr:nvPicPr>
        <xdr:cNvPr id="453" name="Image 452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12</xdr:col>
      <xdr:colOff>1231899</xdr:colOff>
      <xdr:row>8</xdr:row>
      <xdr:rowOff>53974</xdr:rowOff>
    </xdr:from>
    <xdr:ext cx="804333" cy="474133"/>
    <xdr:pic>
      <xdr:nvPicPr>
        <xdr:cNvPr id="454" name="Image 453">
          <a:extLst>
            <a:ext uri="{FF2B5EF4-FFF2-40B4-BE49-F238E27FC236}">
              <a16:creationId xmlns:a16="http://schemas.microsoft.com/office/drawing/2014/main" id="{00000000-0008-0000-0B00-0000C6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13</xdr:col>
      <xdr:colOff>1104899</xdr:colOff>
      <xdr:row>8</xdr:row>
      <xdr:rowOff>66675</xdr:rowOff>
    </xdr:from>
    <xdr:ext cx="1121833" cy="431800"/>
    <xdr:pic>
      <xdr:nvPicPr>
        <xdr:cNvPr id="455" name="Image 454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8</xdr:col>
      <xdr:colOff>25400</xdr:colOff>
      <xdr:row>8</xdr:row>
      <xdr:rowOff>101600</xdr:rowOff>
    </xdr:from>
    <xdr:ext cx="1627632" cy="392176"/>
    <xdr:pic>
      <xdr:nvPicPr>
        <xdr:cNvPr id="456" name="Image 455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8</xdr:col>
      <xdr:colOff>1607194</xdr:colOff>
      <xdr:row>44</xdr:row>
      <xdr:rowOff>11872</xdr:rowOff>
    </xdr:from>
    <xdr:ext cx="970257" cy="1004127"/>
    <xdr:pic>
      <xdr:nvPicPr>
        <xdr:cNvPr id="457" name="Image 456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0</xdr:row>
      <xdr:rowOff>0</xdr:rowOff>
    </xdr:from>
    <xdr:ext cx="1894008" cy="1825624"/>
    <xdr:pic>
      <xdr:nvPicPr>
        <xdr:cNvPr id="458" name="Image 457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10</xdr:col>
      <xdr:colOff>1095375</xdr:colOff>
      <xdr:row>3</xdr:row>
      <xdr:rowOff>63500</xdr:rowOff>
    </xdr:from>
    <xdr:to>
      <xdr:col>12</xdr:col>
      <xdr:colOff>476250</xdr:colOff>
      <xdr:row>4</xdr:row>
      <xdr:rowOff>222252</xdr:rowOff>
    </xdr:to>
    <xdr:grpSp>
      <xdr:nvGrpSpPr>
        <xdr:cNvPr id="459" name="Groupe 458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GrpSpPr/>
      </xdr:nvGrpSpPr>
      <xdr:grpSpPr>
        <a:xfrm>
          <a:off x="23853775" y="901700"/>
          <a:ext cx="5375275" cy="476252"/>
          <a:chOff x="4699000" y="539751"/>
          <a:chExt cx="3286125" cy="247405"/>
        </a:xfrm>
      </xdr:grpSpPr>
      <xdr:sp macro="" textlink="">
        <xdr:nvSpPr>
          <xdr:cNvPr id="460" name="ZoneTexte 459">
            <a:extLst>
              <a:ext uri="{FF2B5EF4-FFF2-40B4-BE49-F238E27FC236}">
                <a16:creationId xmlns:a16="http://schemas.microsoft.com/office/drawing/2014/main" id="{00000000-0008-0000-0B00-0000CC01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461" name="ZoneTexte 460">
            <a:extLst>
              <a:ext uri="{FF2B5EF4-FFF2-40B4-BE49-F238E27FC236}">
                <a16:creationId xmlns:a16="http://schemas.microsoft.com/office/drawing/2014/main" id="{00000000-0008-0000-0B00-0000CD01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11</xdr:col>
      <xdr:colOff>2183289</xdr:colOff>
      <xdr:row>49</xdr:row>
      <xdr:rowOff>134427</xdr:rowOff>
    </xdr:from>
    <xdr:to>
      <xdr:col>13</xdr:col>
      <xdr:colOff>532695</xdr:colOff>
      <xdr:row>54</xdr:row>
      <xdr:rowOff>111691</xdr:rowOff>
    </xdr:to>
    <xdr:grpSp>
      <xdr:nvGrpSpPr>
        <xdr:cNvPr id="462" name="Groupe 461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GrpSpPr/>
      </xdr:nvGrpSpPr>
      <xdr:grpSpPr>
        <a:xfrm>
          <a:off x="27938889" y="12250227"/>
          <a:ext cx="4343806" cy="929764"/>
          <a:chOff x="19290025" y="6665776"/>
          <a:chExt cx="3933227" cy="748529"/>
        </a:xfrm>
      </xdr:grpSpPr>
      <xdr:pic>
        <xdr:nvPicPr>
          <xdr:cNvPr id="463" name="Image 462">
            <a:extLst>
              <a:ext uri="{FF2B5EF4-FFF2-40B4-BE49-F238E27FC236}">
                <a16:creationId xmlns:a16="http://schemas.microsoft.com/office/drawing/2014/main" id="{00000000-0008-0000-0B00-0000CF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4" name="Image 463">
            <a:extLst>
              <a:ext uri="{FF2B5EF4-FFF2-40B4-BE49-F238E27FC236}">
                <a16:creationId xmlns:a16="http://schemas.microsoft.com/office/drawing/2014/main" id="{00000000-0008-0000-0B00-0000D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5" name="Image 464">
            <a:extLst>
              <a:ext uri="{FF2B5EF4-FFF2-40B4-BE49-F238E27FC236}">
                <a16:creationId xmlns:a16="http://schemas.microsoft.com/office/drawing/2014/main" id="{00000000-0008-0000-0B00-0000D1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8</xdr:col>
      <xdr:colOff>95250</xdr:colOff>
      <xdr:row>49</xdr:row>
      <xdr:rowOff>0</xdr:rowOff>
    </xdr:from>
    <xdr:ext cx="952500" cy="990183"/>
    <xdr:pic>
      <xdr:nvPicPr>
        <xdr:cNvPr id="467" name="Image 466">
          <a:extLst>
            <a:ext uri="{FF2B5EF4-FFF2-40B4-BE49-F238E27FC236}">
              <a16:creationId xmlns:a16="http://schemas.microsoft.com/office/drawing/2014/main" id="{00000000-0008-0000-0B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9</xdr:col>
      <xdr:colOff>2008585</xdr:colOff>
      <xdr:row>49</xdr:row>
      <xdr:rowOff>137079</xdr:rowOff>
    </xdr:from>
    <xdr:ext cx="928289" cy="866737"/>
    <xdr:pic>
      <xdr:nvPicPr>
        <xdr:cNvPr id="468" name="Image 467">
          <a:extLst>
            <a:ext uri="{FF2B5EF4-FFF2-40B4-BE49-F238E27FC236}">
              <a16:creationId xmlns:a16="http://schemas.microsoft.com/office/drawing/2014/main" id="{00000000-0008-0000-0B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9</xdr:col>
      <xdr:colOff>8916</xdr:colOff>
      <xdr:row>49</xdr:row>
      <xdr:rowOff>82378</xdr:rowOff>
    </xdr:from>
    <xdr:ext cx="895959" cy="858409"/>
    <xdr:pic>
      <xdr:nvPicPr>
        <xdr:cNvPr id="469" name="Image 468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13</xdr:col>
      <xdr:colOff>1365250</xdr:colOff>
      <xdr:row>50</xdr:row>
      <xdr:rowOff>15875</xdr:rowOff>
    </xdr:from>
    <xdr:to>
      <xdr:col>13</xdr:col>
      <xdr:colOff>2365369</xdr:colOff>
      <xdr:row>54</xdr:row>
      <xdr:rowOff>145158</xdr:rowOff>
    </xdr:to>
    <xdr:pic>
      <xdr:nvPicPr>
        <xdr:cNvPr id="471" name="Image 470">
          <a:extLst>
            <a:ext uri="{FF2B5EF4-FFF2-40B4-BE49-F238E27FC236}">
              <a16:creationId xmlns:a16="http://schemas.microsoft.com/office/drawing/2014/main" id="{00000000-0008-0000-0B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50802</xdr:colOff>
      <xdr:row>13</xdr:row>
      <xdr:rowOff>50800</xdr:rowOff>
    </xdr:from>
    <xdr:ext cx="1294410" cy="470285"/>
    <xdr:pic>
      <xdr:nvPicPr>
        <xdr:cNvPr id="498" name="Image 497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16</xdr:col>
      <xdr:colOff>85724</xdr:colOff>
      <xdr:row>20</xdr:row>
      <xdr:rowOff>73026</xdr:rowOff>
    </xdr:from>
    <xdr:ext cx="1006765" cy="518240"/>
    <xdr:pic>
      <xdr:nvPicPr>
        <xdr:cNvPr id="499" name="Image 498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16</xdr:col>
      <xdr:colOff>66674</xdr:colOff>
      <xdr:row>24</xdr:row>
      <xdr:rowOff>180976</xdr:rowOff>
    </xdr:from>
    <xdr:ext cx="1462205" cy="512091"/>
    <xdr:pic>
      <xdr:nvPicPr>
        <xdr:cNvPr id="500" name="Image 499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16</xdr:col>
      <xdr:colOff>31750</xdr:colOff>
      <xdr:row>30</xdr:row>
      <xdr:rowOff>266700</xdr:rowOff>
    </xdr:from>
    <xdr:ext cx="1885951" cy="402874"/>
    <xdr:pic>
      <xdr:nvPicPr>
        <xdr:cNvPr id="501" name="Image 500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16</xdr:col>
      <xdr:colOff>82551</xdr:colOff>
      <xdr:row>37</xdr:row>
      <xdr:rowOff>28576</xdr:rowOff>
    </xdr:from>
    <xdr:ext cx="1362988" cy="527659"/>
    <xdr:pic>
      <xdr:nvPicPr>
        <xdr:cNvPr id="502" name="Image 50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17</xdr:col>
      <xdr:colOff>1231899</xdr:colOff>
      <xdr:row>8</xdr:row>
      <xdr:rowOff>53974</xdr:rowOff>
    </xdr:from>
    <xdr:ext cx="867833" cy="474133"/>
    <xdr:pic>
      <xdr:nvPicPr>
        <xdr:cNvPr id="503" name="Image 50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18</xdr:col>
      <xdr:colOff>1200150</xdr:colOff>
      <xdr:row>8</xdr:row>
      <xdr:rowOff>60324</xdr:rowOff>
    </xdr:from>
    <xdr:ext cx="910166" cy="410633"/>
    <xdr:pic>
      <xdr:nvPicPr>
        <xdr:cNvPr id="504" name="Image 50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19</xdr:col>
      <xdr:colOff>993775</xdr:colOff>
      <xdr:row>8</xdr:row>
      <xdr:rowOff>50799</xdr:rowOff>
    </xdr:from>
    <xdr:ext cx="1121834" cy="452967"/>
    <xdr:pic>
      <xdr:nvPicPr>
        <xdr:cNvPr id="505" name="Image 50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20</xdr:col>
      <xdr:colOff>1231899</xdr:colOff>
      <xdr:row>8</xdr:row>
      <xdr:rowOff>53974</xdr:rowOff>
    </xdr:from>
    <xdr:ext cx="804333" cy="474133"/>
    <xdr:pic>
      <xdr:nvPicPr>
        <xdr:cNvPr id="506" name="Image 50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21</xdr:col>
      <xdr:colOff>1104899</xdr:colOff>
      <xdr:row>8</xdr:row>
      <xdr:rowOff>66675</xdr:rowOff>
    </xdr:from>
    <xdr:ext cx="1121833" cy="431800"/>
    <xdr:pic>
      <xdr:nvPicPr>
        <xdr:cNvPr id="507" name="Image 50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16</xdr:col>
      <xdr:colOff>25400</xdr:colOff>
      <xdr:row>8</xdr:row>
      <xdr:rowOff>101600</xdr:rowOff>
    </xdr:from>
    <xdr:ext cx="1627632" cy="392176"/>
    <xdr:pic>
      <xdr:nvPicPr>
        <xdr:cNvPr id="508" name="Image 507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16</xdr:col>
      <xdr:colOff>1607194</xdr:colOff>
      <xdr:row>44</xdr:row>
      <xdr:rowOff>11872</xdr:rowOff>
    </xdr:from>
    <xdr:ext cx="970257" cy="1004127"/>
    <xdr:pic>
      <xdr:nvPicPr>
        <xdr:cNvPr id="509" name="Image 508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0</xdr:row>
      <xdr:rowOff>0</xdr:rowOff>
    </xdr:from>
    <xdr:ext cx="1894008" cy="1825624"/>
    <xdr:pic>
      <xdr:nvPicPr>
        <xdr:cNvPr id="510" name="Image 509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18</xdr:col>
      <xdr:colOff>1095375</xdr:colOff>
      <xdr:row>3</xdr:row>
      <xdr:rowOff>63500</xdr:rowOff>
    </xdr:from>
    <xdr:to>
      <xdr:col>20</xdr:col>
      <xdr:colOff>476250</xdr:colOff>
      <xdr:row>4</xdr:row>
      <xdr:rowOff>222252</xdr:rowOff>
    </xdr:to>
    <xdr:grpSp>
      <xdr:nvGrpSpPr>
        <xdr:cNvPr id="511" name="Groupe 510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GrpSpPr/>
      </xdr:nvGrpSpPr>
      <xdr:grpSpPr>
        <a:xfrm>
          <a:off x="41709975" y="901700"/>
          <a:ext cx="5375275" cy="476252"/>
          <a:chOff x="4699000" y="539751"/>
          <a:chExt cx="3286125" cy="247405"/>
        </a:xfrm>
      </xdr:grpSpPr>
      <xdr:sp macro="" textlink="">
        <xdr:nvSpPr>
          <xdr:cNvPr id="512" name="ZoneTexte 511">
            <a:extLst>
              <a:ext uri="{FF2B5EF4-FFF2-40B4-BE49-F238E27FC236}">
                <a16:creationId xmlns:a16="http://schemas.microsoft.com/office/drawing/2014/main" id="{00000000-0008-0000-0B00-000000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513" name="ZoneTexte 512">
            <a:extLst>
              <a:ext uri="{FF2B5EF4-FFF2-40B4-BE49-F238E27FC236}">
                <a16:creationId xmlns:a16="http://schemas.microsoft.com/office/drawing/2014/main" id="{00000000-0008-0000-0B00-000001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19</xdr:col>
      <xdr:colOff>2183289</xdr:colOff>
      <xdr:row>49</xdr:row>
      <xdr:rowOff>134427</xdr:rowOff>
    </xdr:from>
    <xdr:to>
      <xdr:col>21</xdr:col>
      <xdr:colOff>532695</xdr:colOff>
      <xdr:row>54</xdr:row>
      <xdr:rowOff>111691</xdr:rowOff>
    </xdr:to>
    <xdr:grpSp>
      <xdr:nvGrpSpPr>
        <xdr:cNvPr id="514" name="Groupe 513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GrpSpPr/>
      </xdr:nvGrpSpPr>
      <xdr:grpSpPr>
        <a:xfrm>
          <a:off x="45795089" y="12250227"/>
          <a:ext cx="4343806" cy="929764"/>
          <a:chOff x="19290025" y="6665776"/>
          <a:chExt cx="3933227" cy="748529"/>
        </a:xfrm>
      </xdr:grpSpPr>
      <xdr:pic>
        <xdr:nvPicPr>
          <xdr:cNvPr id="515" name="Image 514">
            <a:extLst>
              <a:ext uri="{FF2B5EF4-FFF2-40B4-BE49-F238E27FC236}">
                <a16:creationId xmlns:a16="http://schemas.microsoft.com/office/drawing/2014/main" id="{00000000-0008-0000-0B00-00000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16" name="Image 515">
            <a:extLst>
              <a:ext uri="{FF2B5EF4-FFF2-40B4-BE49-F238E27FC236}">
                <a16:creationId xmlns:a16="http://schemas.microsoft.com/office/drawing/2014/main" id="{00000000-0008-0000-0B00-00000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17" name="Image 516">
            <a:extLst>
              <a:ext uri="{FF2B5EF4-FFF2-40B4-BE49-F238E27FC236}">
                <a16:creationId xmlns:a16="http://schemas.microsoft.com/office/drawing/2014/main" id="{00000000-0008-0000-0B00-000005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16</xdr:col>
      <xdr:colOff>95250</xdr:colOff>
      <xdr:row>49</xdr:row>
      <xdr:rowOff>0</xdr:rowOff>
    </xdr:from>
    <xdr:ext cx="952500" cy="990183"/>
    <xdr:pic>
      <xdr:nvPicPr>
        <xdr:cNvPr id="519" name="Image 518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17</xdr:col>
      <xdr:colOff>2008585</xdr:colOff>
      <xdr:row>49</xdr:row>
      <xdr:rowOff>137079</xdr:rowOff>
    </xdr:from>
    <xdr:ext cx="928289" cy="866737"/>
    <xdr:pic>
      <xdr:nvPicPr>
        <xdr:cNvPr id="520" name="Image 519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17</xdr:col>
      <xdr:colOff>8916</xdr:colOff>
      <xdr:row>49</xdr:row>
      <xdr:rowOff>82378</xdr:rowOff>
    </xdr:from>
    <xdr:ext cx="895959" cy="858409"/>
    <xdr:pic>
      <xdr:nvPicPr>
        <xdr:cNvPr id="521" name="Image 520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21</xdr:col>
      <xdr:colOff>1365250</xdr:colOff>
      <xdr:row>50</xdr:row>
      <xdr:rowOff>15875</xdr:rowOff>
    </xdr:from>
    <xdr:to>
      <xdr:col>21</xdr:col>
      <xdr:colOff>2365369</xdr:colOff>
      <xdr:row>54</xdr:row>
      <xdr:rowOff>145158</xdr:rowOff>
    </xdr:to>
    <xdr:pic>
      <xdr:nvPicPr>
        <xdr:cNvPr id="523" name="Image 522">
          <a:extLst>
            <a:ext uri="{FF2B5EF4-FFF2-40B4-BE49-F238E27FC236}">
              <a16:creationId xmlns:a16="http://schemas.microsoft.com/office/drawing/2014/main" id="{00000000-0008-0000-0B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50802</xdr:colOff>
      <xdr:row>13</xdr:row>
      <xdr:rowOff>50800</xdr:rowOff>
    </xdr:from>
    <xdr:ext cx="1294410" cy="470285"/>
    <xdr:pic>
      <xdr:nvPicPr>
        <xdr:cNvPr id="576" name="Image 575">
          <a:extLst>
            <a:ext uri="{FF2B5EF4-FFF2-40B4-BE49-F238E27FC236}">
              <a16:creationId xmlns:a16="http://schemas.microsoft.com/office/drawing/2014/main" id="{00000000-0008-0000-0B00-000040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24</xdr:col>
      <xdr:colOff>85724</xdr:colOff>
      <xdr:row>20</xdr:row>
      <xdr:rowOff>73026</xdr:rowOff>
    </xdr:from>
    <xdr:ext cx="1006765" cy="518240"/>
    <xdr:pic>
      <xdr:nvPicPr>
        <xdr:cNvPr id="577" name="Image 576">
          <a:extLst>
            <a:ext uri="{FF2B5EF4-FFF2-40B4-BE49-F238E27FC236}">
              <a16:creationId xmlns:a16="http://schemas.microsoft.com/office/drawing/2014/main" id="{00000000-0008-0000-0B00-000041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24</xdr:col>
      <xdr:colOff>66674</xdr:colOff>
      <xdr:row>24</xdr:row>
      <xdr:rowOff>180976</xdr:rowOff>
    </xdr:from>
    <xdr:ext cx="1462205" cy="512091"/>
    <xdr:pic>
      <xdr:nvPicPr>
        <xdr:cNvPr id="578" name="Image 577">
          <a:extLst>
            <a:ext uri="{FF2B5EF4-FFF2-40B4-BE49-F238E27FC236}">
              <a16:creationId xmlns:a16="http://schemas.microsoft.com/office/drawing/2014/main" id="{00000000-0008-0000-0B00-000042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24</xdr:col>
      <xdr:colOff>31750</xdr:colOff>
      <xdr:row>30</xdr:row>
      <xdr:rowOff>266700</xdr:rowOff>
    </xdr:from>
    <xdr:ext cx="1885951" cy="402874"/>
    <xdr:pic>
      <xdr:nvPicPr>
        <xdr:cNvPr id="579" name="Image 578">
          <a:extLst>
            <a:ext uri="{FF2B5EF4-FFF2-40B4-BE49-F238E27FC236}">
              <a16:creationId xmlns:a16="http://schemas.microsoft.com/office/drawing/2014/main" id="{00000000-0008-0000-0B00-000043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24</xdr:col>
      <xdr:colOff>82551</xdr:colOff>
      <xdr:row>37</xdr:row>
      <xdr:rowOff>28576</xdr:rowOff>
    </xdr:from>
    <xdr:ext cx="1362988" cy="527659"/>
    <xdr:pic>
      <xdr:nvPicPr>
        <xdr:cNvPr id="580" name="Image 579">
          <a:extLst>
            <a:ext uri="{FF2B5EF4-FFF2-40B4-BE49-F238E27FC236}">
              <a16:creationId xmlns:a16="http://schemas.microsoft.com/office/drawing/2014/main" id="{00000000-0008-0000-0B00-000044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25</xdr:col>
      <xdr:colOff>1231899</xdr:colOff>
      <xdr:row>8</xdr:row>
      <xdr:rowOff>53974</xdr:rowOff>
    </xdr:from>
    <xdr:ext cx="867833" cy="474133"/>
    <xdr:pic>
      <xdr:nvPicPr>
        <xdr:cNvPr id="581" name="Image 580">
          <a:extLst>
            <a:ext uri="{FF2B5EF4-FFF2-40B4-BE49-F238E27FC236}">
              <a16:creationId xmlns:a16="http://schemas.microsoft.com/office/drawing/2014/main" id="{00000000-0008-0000-0B00-000045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26</xdr:col>
      <xdr:colOff>1200150</xdr:colOff>
      <xdr:row>8</xdr:row>
      <xdr:rowOff>60324</xdr:rowOff>
    </xdr:from>
    <xdr:ext cx="910166" cy="410633"/>
    <xdr:pic>
      <xdr:nvPicPr>
        <xdr:cNvPr id="582" name="Image 581">
          <a:extLst>
            <a:ext uri="{FF2B5EF4-FFF2-40B4-BE49-F238E27FC236}">
              <a16:creationId xmlns:a16="http://schemas.microsoft.com/office/drawing/2014/main" id="{00000000-0008-0000-0B00-000046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27</xdr:col>
      <xdr:colOff>993775</xdr:colOff>
      <xdr:row>8</xdr:row>
      <xdr:rowOff>50799</xdr:rowOff>
    </xdr:from>
    <xdr:ext cx="1121834" cy="452967"/>
    <xdr:pic>
      <xdr:nvPicPr>
        <xdr:cNvPr id="583" name="Image 582">
          <a:extLst>
            <a:ext uri="{FF2B5EF4-FFF2-40B4-BE49-F238E27FC236}">
              <a16:creationId xmlns:a16="http://schemas.microsoft.com/office/drawing/2014/main" id="{00000000-0008-0000-0B00-000047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28</xdr:col>
      <xdr:colOff>1231899</xdr:colOff>
      <xdr:row>8</xdr:row>
      <xdr:rowOff>53974</xdr:rowOff>
    </xdr:from>
    <xdr:ext cx="804333" cy="474133"/>
    <xdr:pic>
      <xdr:nvPicPr>
        <xdr:cNvPr id="584" name="Image 583">
          <a:extLst>
            <a:ext uri="{FF2B5EF4-FFF2-40B4-BE49-F238E27FC236}">
              <a16:creationId xmlns:a16="http://schemas.microsoft.com/office/drawing/2014/main" id="{00000000-0008-0000-0B00-000048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29</xdr:col>
      <xdr:colOff>1104899</xdr:colOff>
      <xdr:row>8</xdr:row>
      <xdr:rowOff>66675</xdr:rowOff>
    </xdr:from>
    <xdr:ext cx="1121833" cy="431800"/>
    <xdr:pic>
      <xdr:nvPicPr>
        <xdr:cNvPr id="585" name="Image 584">
          <a:extLst>
            <a:ext uri="{FF2B5EF4-FFF2-40B4-BE49-F238E27FC236}">
              <a16:creationId xmlns:a16="http://schemas.microsoft.com/office/drawing/2014/main" id="{00000000-0008-0000-0B00-000049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24</xdr:col>
      <xdr:colOff>25400</xdr:colOff>
      <xdr:row>8</xdr:row>
      <xdr:rowOff>101600</xdr:rowOff>
    </xdr:from>
    <xdr:ext cx="1627632" cy="392176"/>
    <xdr:pic>
      <xdr:nvPicPr>
        <xdr:cNvPr id="586" name="Image 585">
          <a:extLst>
            <a:ext uri="{FF2B5EF4-FFF2-40B4-BE49-F238E27FC236}">
              <a16:creationId xmlns:a16="http://schemas.microsoft.com/office/drawing/2014/main" id="{00000000-0008-0000-0B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24</xdr:col>
      <xdr:colOff>1607194</xdr:colOff>
      <xdr:row>44</xdr:row>
      <xdr:rowOff>11872</xdr:rowOff>
    </xdr:from>
    <xdr:ext cx="970257" cy="1004127"/>
    <xdr:pic>
      <xdr:nvPicPr>
        <xdr:cNvPr id="587" name="Image 586">
          <a:extLst>
            <a:ext uri="{FF2B5EF4-FFF2-40B4-BE49-F238E27FC236}">
              <a16:creationId xmlns:a16="http://schemas.microsoft.com/office/drawing/2014/main" id="{00000000-0008-0000-0B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24</xdr:col>
      <xdr:colOff>0</xdr:colOff>
      <xdr:row>0</xdr:row>
      <xdr:rowOff>0</xdr:rowOff>
    </xdr:from>
    <xdr:ext cx="1894008" cy="1825624"/>
    <xdr:pic>
      <xdr:nvPicPr>
        <xdr:cNvPr id="588" name="Image 587">
          <a:extLst>
            <a:ext uri="{FF2B5EF4-FFF2-40B4-BE49-F238E27FC236}">
              <a16:creationId xmlns:a16="http://schemas.microsoft.com/office/drawing/2014/main" id="{00000000-0008-0000-0B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26</xdr:col>
      <xdr:colOff>1095375</xdr:colOff>
      <xdr:row>3</xdr:row>
      <xdr:rowOff>63500</xdr:rowOff>
    </xdr:from>
    <xdr:to>
      <xdr:col>28</xdr:col>
      <xdr:colOff>476250</xdr:colOff>
      <xdr:row>4</xdr:row>
      <xdr:rowOff>222252</xdr:rowOff>
    </xdr:to>
    <xdr:grpSp>
      <xdr:nvGrpSpPr>
        <xdr:cNvPr id="589" name="Groupe 588">
          <a:extLst>
            <a:ext uri="{FF2B5EF4-FFF2-40B4-BE49-F238E27FC236}">
              <a16:creationId xmlns:a16="http://schemas.microsoft.com/office/drawing/2014/main" id="{00000000-0008-0000-0B00-00004D020000}"/>
            </a:ext>
          </a:extLst>
        </xdr:cNvPr>
        <xdr:cNvGrpSpPr/>
      </xdr:nvGrpSpPr>
      <xdr:grpSpPr>
        <a:xfrm>
          <a:off x="59566175" y="901700"/>
          <a:ext cx="5375275" cy="476252"/>
          <a:chOff x="4699000" y="539751"/>
          <a:chExt cx="3286125" cy="247405"/>
        </a:xfrm>
      </xdr:grpSpPr>
      <xdr:sp macro="" textlink="">
        <xdr:nvSpPr>
          <xdr:cNvPr id="590" name="ZoneTexte 589">
            <a:extLst>
              <a:ext uri="{FF2B5EF4-FFF2-40B4-BE49-F238E27FC236}">
                <a16:creationId xmlns:a16="http://schemas.microsoft.com/office/drawing/2014/main" id="{00000000-0008-0000-0B00-00004E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591" name="ZoneTexte 590">
            <a:extLst>
              <a:ext uri="{FF2B5EF4-FFF2-40B4-BE49-F238E27FC236}">
                <a16:creationId xmlns:a16="http://schemas.microsoft.com/office/drawing/2014/main" id="{00000000-0008-0000-0B00-00004F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27</xdr:col>
      <xdr:colOff>2183289</xdr:colOff>
      <xdr:row>49</xdr:row>
      <xdr:rowOff>134427</xdr:rowOff>
    </xdr:from>
    <xdr:to>
      <xdr:col>29</xdr:col>
      <xdr:colOff>532695</xdr:colOff>
      <xdr:row>54</xdr:row>
      <xdr:rowOff>111691</xdr:rowOff>
    </xdr:to>
    <xdr:grpSp>
      <xdr:nvGrpSpPr>
        <xdr:cNvPr id="592" name="Groupe 591">
          <a:extLst>
            <a:ext uri="{FF2B5EF4-FFF2-40B4-BE49-F238E27FC236}">
              <a16:creationId xmlns:a16="http://schemas.microsoft.com/office/drawing/2014/main" id="{00000000-0008-0000-0B00-000050020000}"/>
            </a:ext>
          </a:extLst>
        </xdr:cNvPr>
        <xdr:cNvGrpSpPr/>
      </xdr:nvGrpSpPr>
      <xdr:grpSpPr>
        <a:xfrm>
          <a:off x="63651289" y="12250227"/>
          <a:ext cx="4343806" cy="929764"/>
          <a:chOff x="19290025" y="6665776"/>
          <a:chExt cx="3933227" cy="748529"/>
        </a:xfrm>
      </xdr:grpSpPr>
      <xdr:pic>
        <xdr:nvPicPr>
          <xdr:cNvPr id="593" name="Image 592">
            <a:extLst>
              <a:ext uri="{FF2B5EF4-FFF2-40B4-BE49-F238E27FC236}">
                <a16:creationId xmlns:a16="http://schemas.microsoft.com/office/drawing/2014/main" id="{00000000-0008-0000-0B00-00005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4" name="Image 593">
            <a:extLst>
              <a:ext uri="{FF2B5EF4-FFF2-40B4-BE49-F238E27FC236}">
                <a16:creationId xmlns:a16="http://schemas.microsoft.com/office/drawing/2014/main" id="{00000000-0008-0000-0B00-000052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5" name="Image 594">
            <a:extLst>
              <a:ext uri="{FF2B5EF4-FFF2-40B4-BE49-F238E27FC236}">
                <a16:creationId xmlns:a16="http://schemas.microsoft.com/office/drawing/2014/main" id="{00000000-0008-0000-0B00-000053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24</xdr:col>
      <xdr:colOff>95250</xdr:colOff>
      <xdr:row>49</xdr:row>
      <xdr:rowOff>0</xdr:rowOff>
    </xdr:from>
    <xdr:ext cx="952500" cy="990183"/>
    <xdr:pic>
      <xdr:nvPicPr>
        <xdr:cNvPr id="597" name="Image 596">
          <a:extLst>
            <a:ext uri="{FF2B5EF4-FFF2-40B4-BE49-F238E27FC236}">
              <a16:creationId xmlns:a16="http://schemas.microsoft.com/office/drawing/2014/main" id="{00000000-0008-0000-0B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25</xdr:col>
      <xdr:colOff>2008585</xdr:colOff>
      <xdr:row>49</xdr:row>
      <xdr:rowOff>137079</xdr:rowOff>
    </xdr:from>
    <xdr:ext cx="928289" cy="866737"/>
    <xdr:pic>
      <xdr:nvPicPr>
        <xdr:cNvPr id="598" name="Image 597">
          <a:extLst>
            <a:ext uri="{FF2B5EF4-FFF2-40B4-BE49-F238E27FC236}">
              <a16:creationId xmlns:a16="http://schemas.microsoft.com/office/drawing/2014/main" id="{00000000-0008-0000-0B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25</xdr:col>
      <xdr:colOff>8916</xdr:colOff>
      <xdr:row>49</xdr:row>
      <xdr:rowOff>82378</xdr:rowOff>
    </xdr:from>
    <xdr:ext cx="895959" cy="858409"/>
    <xdr:pic>
      <xdr:nvPicPr>
        <xdr:cNvPr id="599" name="Image 598">
          <a:extLst>
            <a:ext uri="{FF2B5EF4-FFF2-40B4-BE49-F238E27FC236}">
              <a16:creationId xmlns:a16="http://schemas.microsoft.com/office/drawing/2014/main" id="{00000000-0008-0000-0B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29</xdr:col>
      <xdr:colOff>1365250</xdr:colOff>
      <xdr:row>50</xdr:row>
      <xdr:rowOff>15875</xdr:rowOff>
    </xdr:from>
    <xdr:to>
      <xdr:col>29</xdr:col>
      <xdr:colOff>2365369</xdr:colOff>
      <xdr:row>54</xdr:row>
      <xdr:rowOff>145158</xdr:rowOff>
    </xdr:to>
    <xdr:pic>
      <xdr:nvPicPr>
        <xdr:cNvPr id="601" name="Image 600">
          <a:extLst>
            <a:ext uri="{FF2B5EF4-FFF2-40B4-BE49-F238E27FC236}">
              <a16:creationId xmlns:a16="http://schemas.microsoft.com/office/drawing/2014/main" id="{00000000-0008-0000-0B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50802</xdr:colOff>
      <xdr:row>13</xdr:row>
      <xdr:rowOff>50800</xdr:rowOff>
    </xdr:from>
    <xdr:ext cx="1294410" cy="470285"/>
    <xdr:pic>
      <xdr:nvPicPr>
        <xdr:cNvPr id="628" name="Image 627">
          <a:extLst>
            <a:ext uri="{FF2B5EF4-FFF2-40B4-BE49-F238E27FC236}">
              <a16:creationId xmlns:a16="http://schemas.microsoft.com/office/drawing/2014/main" id="{00000000-0008-0000-0B00-000074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32</xdr:col>
      <xdr:colOff>85724</xdr:colOff>
      <xdr:row>20</xdr:row>
      <xdr:rowOff>73026</xdr:rowOff>
    </xdr:from>
    <xdr:ext cx="1006765" cy="518240"/>
    <xdr:pic>
      <xdr:nvPicPr>
        <xdr:cNvPr id="629" name="Image 628">
          <a:extLst>
            <a:ext uri="{FF2B5EF4-FFF2-40B4-BE49-F238E27FC236}">
              <a16:creationId xmlns:a16="http://schemas.microsoft.com/office/drawing/2014/main" id="{00000000-0008-0000-0B00-000075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32</xdr:col>
      <xdr:colOff>66674</xdr:colOff>
      <xdr:row>24</xdr:row>
      <xdr:rowOff>180976</xdr:rowOff>
    </xdr:from>
    <xdr:ext cx="1462205" cy="512091"/>
    <xdr:pic>
      <xdr:nvPicPr>
        <xdr:cNvPr id="630" name="Image 629">
          <a:extLst>
            <a:ext uri="{FF2B5EF4-FFF2-40B4-BE49-F238E27FC236}">
              <a16:creationId xmlns:a16="http://schemas.microsoft.com/office/drawing/2014/main" id="{00000000-0008-0000-0B00-000076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32</xdr:col>
      <xdr:colOff>31750</xdr:colOff>
      <xdr:row>30</xdr:row>
      <xdr:rowOff>266700</xdr:rowOff>
    </xdr:from>
    <xdr:ext cx="1885951" cy="402874"/>
    <xdr:pic>
      <xdr:nvPicPr>
        <xdr:cNvPr id="631" name="Image 630">
          <a:extLst>
            <a:ext uri="{FF2B5EF4-FFF2-40B4-BE49-F238E27FC236}">
              <a16:creationId xmlns:a16="http://schemas.microsoft.com/office/drawing/2014/main" id="{00000000-0008-0000-0B00-000077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32</xdr:col>
      <xdr:colOff>82551</xdr:colOff>
      <xdr:row>37</xdr:row>
      <xdr:rowOff>28576</xdr:rowOff>
    </xdr:from>
    <xdr:ext cx="1362988" cy="527659"/>
    <xdr:pic>
      <xdr:nvPicPr>
        <xdr:cNvPr id="632" name="Image 631">
          <a:extLst>
            <a:ext uri="{FF2B5EF4-FFF2-40B4-BE49-F238E27FC236}">
              <a16:creationId xmlns:a16="http://schemas.microsoft.com/office/drawing/2014/main" id="{00000000-0008-0000-0B00-000078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33</xdr:col>
      <xdr:colOff>1231899</xdr:colOff>
      <xdr:row>8</xdr:row>
      <xdr:rowOff>53974</xdr:rowOff>
    </xdr:from>
    <xdr:ext cx="867833" cy="474133"/>
    <xdr:pic>
      <xdr:nvPicPr>
        <xdr:cNvPr id="633" name="Image 632">
          <a:extLst>
            <a:ext uri="{FF2B5EF4-FFF2-40B4-BE49-F238E27FC236}">
              <a16:creationId xmlns:a16="http://schemas.microsoft.com/office/drawing/2014/main" id="{00000000-0008-0000-0B00-000079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34</xdr:col>
      <xdr:colOff>1200150</xdr:colOff>
      <xdr:row>8</xdr:row>
      <xdr:rowOff>60324</xdr:rowOff>
    </xdr:from>
    <xdr:ext cx="910166" cy="410633"/>
    <xdr:pic>
      <xdr:nvPicPr>
        <xdr:cNvPr id="634" name="Image 633">
          <a:extLst>
            <a:ext uri="{FF2B5EF4-FFF2-40B4-BE49-F238E27FC236}">
              <a16:creationId xmlns:a16="http://schemas.microsoft.com/office/drawing/2014/main" id="{00000000-0008-0000-0B00-00007A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35</xdr:col>
      <xdr:colOff>993775</xdr:colOff>
      <xdr:row>8</xdr:row>
      <xdr:rowOff>50799</xdr:rowOff>
    </xdr:from>
    <xdr:ext cx="1121834" cy="452967"/>
    <xdr:pic>
      <xdr:nvPicPr>
        <xdr:cNvPr id="635" name="Image 634">
          <a:extLst>
            <a:ext uri="{FF2B5EF4-FFF2-40B4-BE49-F238E27FC236}">
              <a16:creationId xmlns:a16="http://schemas.microsoft.com/office/drawing/2014/main" id="{00000000-0008-0000-0B00-00007B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36</xdr:col>
      <xdr:colOff>1231899</xdr:colOff>
      <xdr:row>8</xdr:row>
      <xdr:rowOff>53974</xdr:rowOff>
    </xdr:from>
    <xdr:ext cx="804333" cy="474133"/>
    <xdr:pic>
      <xdr:nvPicPr>
        <xdr:cNvPr id="636" name="Image 635">
          <a:extLst>
            <a:ext uri="{FF2B5EF4-FFF2-40B4-BE49-F238E27FC236}">
              <a16:creationId xmlns:a16="http://schemas.microsoft.com/office/drawing/2014/main" id="{00000000-0008-0000-0B00-00007C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37</xdr:col>
      <xdr:colOff>1104899</xdr:colOff>
      <xdr:row>8</xdr:row>
      <xdr:rowOff>66675</xdr:rowOff>
    </xdr:from>
    <xdr:ext cx="1121833" cy="431800"/>
    <xdr:pic>
      <xdr:nvPicPr>
        <xdr:cNvPr id="637" name="Image 636">
          <a:extLst>
            <a:ext uri="{FF2B5EF4-FFF2-40B4-BE49-F238E27FC236}">
              <a16:creationId xmlns:a16="http://schemas.microsoft.com/office/drawing/2014/main" id="{00000000-0008-0000-0B00-00007D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32</xdr:col>
      <xdr:colOff>25400</xdr:colOff>
      <xdr:row>8</xdr:row>
      <xdr:rowOff>101600</xdr:rowOff>
    </xdr:from>
    <xdr:ext cx="1627632" cy="392176"/>
    <xdr:pic>
      <xdr:nvPicPr>
        <xdr:cNvPr id="638" name="Image 637">
          <a:extLst>
            <a:ext uri="{FF2B5EF4-FFF2-40B4-BE49-F238E27FC236}">
              <a16:creationId xmlns:a16="http://schemas.microsoft.com/office/drawing/2014/main" id="{00000000-0008-0000-0B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32</xdr:col>
      <xdr:colOff>1607194</xdr:colOff>
      <xdr:row>44</xdr:row>
      <xdr:rowOff>11872</xdr:rowOff>
    </xdr:from>
    <xdr:ext cx="970257" cy="1004127"/>
    <xdr:pic>
      <xdr:nvPicPr>
        <xdr:cNvPr id="639" name="Image 638">
          <a:extLst>
            <a:ext uri="{FF2B5EF4-FFF2-40B4-BE49-F238E27FC236}">
              <a16:creationId xmlns:a16="http://schemas.microsoft.com/office/drawing/2014/main" id="{00000000-0008-0000-0B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32</xdr:col>
      <xdr:colOff>0</xdr:colOff>
      <xdr:row>0</xdr:row>
      <xdr:rowOff>0</xdr:rowOff>
    </xdr:from>
    <xdr:ext cx="1894008" cy="1825624"/>
    <xdr:pic>
      <xdr:nvPicPr>
        <xdr:cNvPr id="640" name="Image 639">
          <a:extLst>
            <a:ext uri="{FF2B5EF4-FFF2-40B4-BE49-F238E27FC236}">
              <a16:creationId xmlns:a16="http://schemas.microsoft.com/office/drawing/2014/main" id="{00000000-0008-0000-0B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34</xdr:col>
      <xdr:colOff>1095375</xdr:colOff>
      <xdr:row>3</xdr:row>
      <xdr:rowOff>63500</xdr:rowOff>
    </xdr:from>
    <xdr:to>
      <xdr:col>36</xdr:col>
      <xdr:colOff>476250</xdr:colOff>
      <xdr:row>4</xdr:row>
      <xdr:rowOff>222252</xdr:rowOff>
    </xdr:to>
    <xdr:grpSp>
      <xdr:nvGrpSpPr>
        <xdr:cNvPr id="641" name="Groupe 640">
          <a:extLst>
            <a:ext uri="{FF2B5EF4-FFF2-40B4-BE49-F238E27FC236}">
              <a16:creationId xmlns:a16="http://schemas.microsoft.com/office/drawing/2014/main" id="{00000000-0008-0000-0B00-000081020000}"/>
            </a:ext>
          </a:extLst>
        </xdr:cNvPr>
        <xdr:cNvGrpSpPr/>
      </xdr:nvGrpSpPr>
      <xdr:grpSpPr>
        <a:xfrm>
          <a:off x="77422375" y="901700"/>
          <a:ext cx="5375275" cy="476252"/>
          <a:chOff x="4699000" y="539751"/>
          <a:chExt cx="3286125" cy="247405"/>
        </a:xfrm>
      </xdr:grpSpPr>
      <xdr:sp macro="" textlink="">
        <xdr:nvSpPr>
          <xdr:cNvPr id="642" name="ZoneTexte 641">
            <a:extLst>
              <a:ext uri="{FF2B5EF4-FFF2-40B4-BE49-F238E27FC236}">
                <a16:creationId xmlns:a16="http://schemas.microsoft.com/office/drawing/2014/main" id="{00000000-0008-0000-0B00-000082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643" name="ZoneTexte 642">
            <a:extLst>
              <a:ext uri="{FF2B5EF4-FFF2-40B4-BE49-F238E27FC236}">
                <a16:creationId xmlns:a16="http://schemas.microsoft.com/office/drawing/2014/main" id="{00000000-0008-0000-0B00-000083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35</xdr:col>
      <xdr:colOff>2183289</xdr:colOff>
      <xdr:row>49</xdr:row>
      <xdr:rowOff>134427</xdr:rowOff>
    </xdr:from>
    <xdr:to>
      <xdr:col>37</xdr:col>
      <xdr:colOff>532695</xdr:colOff>
      <xdr:row>54</xdr:row>
      <xdr:rowOff>111691</xdr:rowOff>
    </xdr:to>
    <xdr:grpSp>
      <xdr:nvGrpSpPr>
        <xdr:cNvPr id="644" name="Groupe 643">
          <a:extLst>
            <a:ext uri="{FF2B5EF4-FFF2-40B4-BE49-F238E27FC236}">
              <a16:creationId xmlns:a16="http://schemas.microsoft.com/office/drawing/2014/main" id="{00000000-0008-0000-0B00-000084020000}"/>
            </a:ext>
          </a:extLst>
        </xdr:cNvPr>
        <xdr:cNvGrpSpPr/>
      </xdr:nvGrpSpPr>
      <xdr:grpSpPr>
        <a:xfrm>
          <a:off x="81507489" y="12250227"/>
          <a:ext cx="4343806" cy="929764"/>
          <a:chOff x="19290025" y="6665776"/>
          <a:chExt cx="3933227" cy="748529"/>
        </a:xfrm>
      </xdr:grpSpPr>
      <xdr:pic>
        <xdr:nvPicPr>
          <xdr:cNvPr id="645" name="Image 644">
            <a:extLst>
              <a:ext uri="{FF2B5EF4-FFF2-40B4-BE49-F238E27FC236}">
                <a16:creationId xmlns:a16="http://schemas.microsoft.com/office/drawing/2014/main" id="{00000000-0008-0000-0B00-00008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6" name="Image 645">
            <a:extLst>
              <a:ext uri="{FF2B5EF4-FFF2-40B4-BE49-F238E27FC236}">
                <a16:creationId xmlns:a16="http://schemas.microsoft.com/office/drawing/2014/main" id="{00000000-0008-0000-0B00-00008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7" name="Image 646">
            <a:extLst>
              <a:ext uri="{FF2B5EF4-FFF2-40B4-BE49-F238E27FC236}">
                <a16:creationId xmlns:a16="http://schemas.microsoft.com/office/drawing/2014/main" id="{00000000-0008-0000-0B00-000087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32</xdr:col>
      <xdr:colOff>95250</xdr:colOff>
      <xdr:row>49</xdr:row>
      <xdr:rowOff>0</xdr:rowOff>
    </xdr:from>
    <xdr:ext cx="952500" cy="990183"/>
    <xdr:pic>
      <xdr:nvPicPr>
        <xdr:cNvPr id="649" name="Image 648">
          <a:extLst>
            <a:ext uri="{FF2B5EF4-FFF2-40B4-BE49-F238E27FC236}">
              <a16:creationId xmlns:a16="http://schemas.microsoft.com/office/drawing/2014/main" id="{00000000-0008-0000-0B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33</xdr:col>
      <xdr:colOff>2008585</xdr:colOff>
      <xdr:row>49</xdr:row>
      <xdr:rowOff>137079</xdr:rowOff>
    </xdr:from>
    <xdr:ext cx="928289" cy="866737"/>
    <xdr:pic>
      <xdr:nvPicPr>
        <xdr:cNvPr id="650" name="Image 649">
          <a:extLst>
            <a:ext uri="{FF2B5EF4-FFF2-40B4-BE49-F238E27FC236}">
              <a16:creationId xmlns:a16="http://schemas.microsoft.com/office/drawing/2014/main" id="{00000000-0008-0000-0B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33</xdr:col>
      <xdr:colOff>8916</xdr:colOff>
      <xdr:row>49</xdr:row>
      <xdr:rowOff>82378</xdr:rowOff>
    </xdr:from>
    <xdr:ext cx="895959" cy="858409"/>
    <xdr:pic>
      <xdr:nvPicPr>
        <xdr:cNvPr id="651" name="Image 650">
          <a:extLst>
            <a:ext uri="{FF2B5EF4-FFF2-40B4-BE49-F238E27FC236}">
              <a16:creationId xmlns:a16="http://schemas.microsoft.com/office/drawing/2014/main" id="{00000000-0008-0000-0B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37</xdr:col>
      <xdr:colOff>1365250</xdr:colOff>
      <xdr:row>50</xdr:row>
      <xdr:rowOff>15875</xdr:rowOff>
    </xdr:from>
    <xdr:to>
      <xdr:col>37</xdr:col>
      <xdr:colOff>2365369</xdr:colOff>
      <xdr:row>54</xdr:row>
      <xdr:rowOff>145158</xdr:rowOff>
    </xdr:to>
    <xdr:pic>
      <xdr:nvPicPr>
        <xdr:cNvPr id="653" name="Image 652">
          <a:extLst>
            <a:ext uri="{FF2B5EF4-FFF2-40B4-BE49-F238E27FC236}">
              <a16:creationId xmlns:a16="http://schemas.microsoft.com/office/drawing/2014/main" id="{00000000-0008-0000-0B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1143000</xdr:colOff>
      <xdr:row>50</xdr:row>
      <xdr:rowOff>0</xdr:rowOff>
    </xdr:from>
    <xdr:to>
      <xdr:col>2</xdr:col>
      <xdr:colOff>1746250</xdr:colOff>
      <xdr:row>53</xdr:row>
      <xdr:rowOff>155565</xdr:rowOff>
    </xdr:to>
    <xdr:pic>
      <xdr:nvPicPr>
        <xdr:cNvPr id="133" name="Image 132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1143000</xdr:colOff>
      <xdr:row>50</xdr:row>
      <xdr:rowOff>0</xdr:rowOff>
    </xdr:from>
    <xdr:to>
      <xdr:col>10</xdr:col>
      <xdr:colOff>1746250</xdr:colOff>
      <xdr:row>53</xdr:row>
      <xdr:rowOff>155565</xdr:rowOff>
    </xdr:to>
    <xdr:pic>
      <xdr:nvPicPr>
        <xdr:cNvPr id="135" name="Image 134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1143000</xdr:colOff>
      <xdr:row>50</xdr:row>
      <xdr:rowOff>0</xdr:rowOff>
    </xdr:from>
    <xdr:to>
      <xdr:col>18</xdr:col>
      <xdr:colOff>1746250</xdr:colOff>
      <xdr:row>53</xdr:row>
      <xdr:rowOff>155565</xdr:rowOff>
    </xdr:to>
    <xdr:pic>
      <xdr:nvPicPr>
        <xdr:cNvPr id="136" name="Image 135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1143000</xdr:colOff>
      <xdr:row>50</xdr:row>
      <xdr:rowOff>0</xdr:rowOff>
    </xdr:from>
    <xdr:to>
      <xdr:col>26</xdr:col>
      <xdr:colOff>1746250</xdr:colOff>
      <xdr:row>53</xdr:row>
      <xdr:rowOff>155565</xdr:rowOff>
    </xdr:to>
    <xdr:pic>
      <xdr:nvPicPr>
        <xdr:cNvPr id="137" name="Image 136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1143000</xdr:colOff>
      <xdr:row>50</xdr:row>
      <xdr:rowOff>0</xdr:rowOff>
    </xdr:from>
    <xdr:to>
      <xdr:col>34</xdr:col>
      <xdr:colOff>1746250</xdr:colOff>
      <xdr:row>53</xdr:row>
      <xdr:rowOff>155565</xdr:rowOff>
    </xdr:to>
    <xdr:pic>
      <xdr:nvPicPr>
        <xdr:cNvPr id="138" name="Image 137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1095375</xdr:colOff>
      <xdr:row>53</xdr:row>
      <xdr:rowOff>134325</xdr:rowOff>
    </xdr:to>
    <xdr:pic>
      <xdr:nvPicPr>
        <xdr:cNvPr id="128" name="Image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50" y="119062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1095375</xdr:colOff>
      <xdr:row>53</xdr:row>
      <xdr:rowOff>134325</xdr:rowOff>
    </xdr:to>
    <xdr:pic>
      <xdr:nvPicPr>
        <xdr:cNvPr id="130" name="Image 129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00" y="119062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51</xdr:row>
      <xdr:rowOff>0</xdr:rowOff>
    </xdr:from>
    <xdr:to>
      <xdr:col>19</xdr:col>
      <xdr:colOff>1095375</xdr:colOff>
      <xdr:row>54</xdr:row>
      <xdr:rowOff>134324</xdr:rowOff>
    </xdr:to>
    <xdr:pic>
      <xdr:nvPicPr>
        <xdr:cNvPr id="131" name="Image 130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1095375</xdr:colOff>
      <xdr:row>54</xdr:row>
      <xdr:rowOff>134324</xdr:rowOff>
    </xdr:to>
    <xdr:pic>
      <xdr:nvPicPr>
        <xdr:cNvPr id="132" name="Image 131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0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51</xdr:row>
      <xdr:rowOff>0</xdr:rowOff>
    </xdr:from>
    <xdr:to>
      <xdr:col>35</xdr:col>
      <xdr:colOff>1095375</xdr:colOff>
      <xdr:row>54</xdr:row>
      <xdr:rowOff>134324</xdr:rowOff>
    </xdr:to>
    <xdr:pic>
      <xdr:nvPicPr>
        <xdr:cNvPr id="139" name="Image 138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975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12</xdr:row>
      <xdr:rowOff>19050</xdr:rowOff>
    </xdr:from>
    <xdr:to>
      <xdr:col>0</xdr:col>
      <xdr:colOff>1345212</xdr:colOff>
      <xdr:row>12</xdr:row>
      <xdr:rowOff>489335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2590800"/>
          <a:ext cx="1294410" cy="470285"/>
        </a:xfrm>
        <a:prstGeom prst="rect">
          <a:avLst/>
        </a:prstGeom>
      </xdr:spPr>
    </xdr:pic>
    <xdr:clientData/>
  </xdr:twoCellAnchor>
  <xdr:twoCellAnchor editAs="oneCell">
    <xdr:from>
      <xdr:col>0</xdr:col>
      <xdr:colOff>53974</xdr:colOff>
      <xdr:row>18</xdr:row>
      <xdr:rowOff>25401</xdr:rowOff>
    </xdr:from>
    <xdr:to>
      <xdr:col>0</xdr:col>
      <xdr:colOff>1060739</xdr:colOff>
      <xdr:row>18</xdr:row>
      <xdr:rowOff>543641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974" y="5264151"/>
          <a:ext cx="1006765" cy="518240"/>
        </a:xfrm>
        <a:prstGeom prst="rect">
          <a:avLst/>
        </a:prstGeom>
      </xdr:spPr>
    </xdr:pic>
    <xdr:clientData/>
  </xdr:twoCellAnchor>
  <xdr:twoCellAnchor editAs="oneCell">
    <xdr:from>
      <xdr:col>0</xdr:col>
      <xdr:colOff>50799</xdr:colOff>
      <xdr:row>23</xdr:row>
      <xdr:rowOff>38101</xdr:rowOff>
    </xdr:from>
    <xdr:to>
      <xdr:col>0</xdr:col>
      <xdr:colOff>1513004</xdr:colOff>
      <xdr:row>23</xdr:row>
      <xdr:rowOff>550192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799" y="7439026"/>
          <a:ext cx="1462205" cy="51209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28</xdr:row>
      <xdr:rowOff>60325</xdr:rowOff>
    </xdr:from>
    <xdr:to>
      <xdr:col>0</xdr:col>
      <xdr:colOff>1917701</xdr:colOff>
      <xdr:row>28</xdr:row>
      <xdr:rowOff>463199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9556750"/>
          <a:ext cx="1885951" cy="402874"/>
        </a:xfrm>
        <a:prstGeom prst="rect">
          <a:avLst/>
        </a:prstGeom>
      </xdr:spPr>
    </xdr:pic>
    <xdr:clientData/>
  </xdr:twoCellAnchor>
  <xdr:twoCellAnchor editAs="oneCell">
    <xdr:from>
      <xdr:col>0</xdr:col>
      <xdr:colOff>82551</xdr:colOff>
      <xdr:row>33</xdr:row>
      <xdr:rowOff>44451</xdr:rowOff>
    </xdr:from>
    <xdr:to>
      <xdr:col>0</xdr:col>
      <xdr:colOff>1445539</xdr:colOff>
      <xdr:row>34</xdr:row>
      <xdr:rowOff>610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11636376"/>
          <a:ext cx="1362988" cy="527659"/>
        </a:xfrm>
        <a:prstGeom prst="rect">
          <a:avLst/>
        </a:prstGeom>
      </xdr:spPr>
    </xdr:pic>
    <xdr:clientData/>
  </xdr:twoCellAnchor>
  <xdr:twoCellAnchor editAs="oneCell">
    <xdr:from>
      <xdr:col>1</xdr:col>
      <xdr:colOff>1279524</xdr:colOff>
      <xdr:row>8</xdr:row>
      <xdr:rowOff>38099</xdr:rowOff>
    </xdr:from>
    <xdr:to>
      <xdr:col>1</xdr:col>
      <xdr:colOff>2147357</xdr:colOff>
      <xdr:row>10</xdr:row>
      <xdr:rowOff>115359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213099" y="1838324"/>
          <a:ext cx="867833" cy="467783"/>
        </a:xfrm>
        <a:prstGeom prst="rect">
          <a:avLst/>
        </a:prstGeom>
      </xdr:spPr>
    </xdr:pic>
    <xdr:clientData/>
  </xdr:twoCellAnchor>
  <xdr:twoCellAnchor editAs="oneCell">
    <xdr:from>
      <xdr:col>2</xdr:col>
      <xdr:colOff>1247775</xdr:colOff>
      <xdr:row>8</xdr:row>
      <xdr:rowOff>92074</xdr:rowOff>
    </xdr:from>
    <xdr:to>
      <xdr:col>2</xdr:col>
      <xdr:colOff>2157941</xdr:colOff>
      <xdr:row>10</xdr:row>
      <xdr:rowOff>105834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77025" y="1892299"/>
          <a:ext cx="910166" cy="404283"/>
        </a:xfrm>
        <a:prstGeom prst="rect">
          <a:avLst/>
        </a:prstGeom>
      </xdr:spPr>
    </xdr:pic>
    <xdr:clientData/>
  </xdr:twoCellAnchor>
  <xdr:twoCellAnchor editAs="oneCell">
    <xdr:from>
      <xdr:col>3</xdr:col>
      <xdr:colOff>1184275</xdr:colOff>
      <xdr:row>8</xdr:row>
      <xdr:rowOff>66674</xdr:rowOff>
    </xdr:from>
    <xdr:to>
      <xdr:col>3</xdr:col>
      <xdr:colOff>2306109</xdr:colOff>
      <xdr:row>10</xdr:row>
      <xdr:rowOff>122768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09200" y="1866899"/>
          <a:ext cx="1121834" cy="446617"/>
        </a:xfrm>
        <a:prstGeom prst="rect">
          <a:avLst/>
        </a:prstGeom>
      </xdr:spPr>
    </xdr:pic>
    <xdr:clientData/>
  </xdr:twoCellAnchor>
  <xdr:twoCellAnchor editAs="oneCell">
    <xdr:from>
      <xdr:col>4</xdr:col>
      <xdr:colOff>1247774</xdr:colOff>
      <xdr:row>8</xdr:row>
      <xdr:rowOff>53974</xdr:rowOff>
    </xdr:from>
    <xdr:to>
      <xdr:col>4</xdr:col>
      <xdr:colOff>2052107</xdr:colOff>
      <xdr:row>10</xdr:row>
      <xdr:rowOff>131234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3668374" y="1854199"/>
          <a:ext cx="804333" cy="467783"/>
        </a:xfrm>
        <a:prstGeom prst="rect">
          <a:avLst/>
        </a:prstGeom>
      </xdr:spPr>
    </xdr:pic>
    <xdr:clientData/>
  </xdr:twoCellAnchor>
  <xdr:twoCellAnchor editAs="oneCell">
    <xdr:from>
      <xdr:col>5</xdr:col>
      <xdr:colOff>1231899</xdr:colOff>
      <xdr:row>8</xdr:row>
      <xdr:rowOff>82550</xdr:rowOff>
    </xdr:from>
    <xdr:to>
      <xdr:col>5</xdr:col>
      <xdr:colOff>2353732</xdr:colOff>
      <xdr:row>10</xdr:row>
      <xdr:rowOff>117477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148174" y="1882775"/>
          <a:ext cx="1121833" cy="425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8</xdr:row>
      <xdr:rowOff>101600</xdr:rowOff>
    </xdr:from>
    <xdr:to>
      <xdr:col>0</xdr:col>
      <xdr:colOff>1653032</xdr:colOff>
      <xdr:row>10</xdr:row>
      <xdr:rowOff>96903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1901825"/>
          <a:ext cx="1627632" cy="3858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1828130</xdr:colOff>
      <xdr:row>6</xdr:row>
      <xdr:rowOff>349249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1828130" cy="1787524"/>
        </a:xfrm>
        <a:prstGeom prst="rect">
          <a:avLst/>
        </a:prstGeom>
      </xdr:spPr>
    </xdr:pic>
    <xdr:clientData/>
  </xdr:twoCellAnchor>
  <xdr:twoCellAnchor>
    <xdr:from>
      <xdr:col>2</xdr:col>
      <xdr:colOff>809614</xdr:colOff>
      <xdr:row>2</xdr:row>
      <xdr:rowOff>142875</xdr:rowOff>
    </xdr:from>
    <xdr:to>
      <xdr:col>4</xdr:col>
      <xdr:colOff>396855</xdr:colOff>
      <xdr:row>3</xdr:row>
      <xdr:rowOff>190502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pSpPr/>
      </xdr:nvGrpSpPr>
      <xdr:grpSpPr>
        <a:xfrm>
          <a:off x="6130914" y="650875"/>
          <a:ext cx="6419841" cy="276227"/>
          <a:chOff x="4699000" y="539751"/>
          <a:chExt cx="3396510" cy="247405"/>
        </a:xfrm>
      </xdr:grpSpPr>
      <xdr:sp macro="" textlink="">
        <xdr:nvSpPr>
          <xdr:cNvPr id="15" name="ZoneTexte 14">
            <a:extLst>
              <a:ext uri="{FF2B5EF4-FFF2-40B4-BE49-F238E27FC236}">
                <a16:creationId xmlns:a16="http://schemas.microsoft.com/office/drawing/2014/main" id="{00000000-0008-0000-0C00-00000F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6" name="ZoneTexte 15">
            <a:extLst>
              <a:ext uri="{FF2B5EF4-FFF2-40B4-BE49-F238E27FC236}">
                <a16:creationId xmlns:a16="http://schemas.microsoft.com/office/drawing/2014/main" id="{00000000-0008-0000-0C00-000010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 editAs="oneCell">
    <xdr:from>
      <xdr:col>0</xdr:col>
      <xdr:colOff>1619250</xdr:colOff>
      <xdr:row>38</xdr:row>
      <xdr:rowOff>47625</xdr:rowOff>
    </xdr:from>
    <xdr:to>
      <xdr:col>1</xdr:col>
      <xdr:colOff>361306</xdr:colOff>
      <xdr:row>41</xdr:row>
      <xdr:rowOff>162754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619250" y="14116050"/>
          <a:ext cx="675631" cy="696152"/>
        </a:xfrm>
        <a:prstGeom prst="rect">
          <a:avLst/>
        </a:prstGeom>
      </xdr:spPr>
    </xdr:pic>
    <xdr:clientData/>
  </xdr:twoCellAnchor>
  <xdr:twoCellAnchor>
    <xdr:from>
      <xdr:col>6</xdr:col>
      <xdr:colOff>26083</xdr:colOff>
      <xdr:row>7</xdr:row>
      <xdr:rowOff>55605</xdr:rowOff>
    </xdr:from>
    <xdr:to>
      <xdr:col>8</xdr:col>
      <xdr:colOff>45323</xdr:colOff>
      <xdr:row>35</xdr:row>
      <xdr:rowOff>384174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GrpSpPr/>
      </xdr:nvGrpSpPr>
      <xdr:grpSpPr>
        <a:xfrm>
          <a:off x="19012583" y="1846305"/>
          <a:ext cx="1136840" cy="11618869"/>
          <a:chOff x="18940948" y="1357355"/>
          <a:chExt cx="1029799" cy="11456944"/>
        </a:xfrm>
      </xdr:grpSpPr>
      <xdr:grpSp>
        <xdr:nvGrpSpPr>
          <xdr:cNvPr id="19" name="Groupe 18">
            <a:extLst>
              <a:ext uri="{FF2B5EF4-FFF2-40B4-BE49-F238E27FC236}">
                <a16:creationId xmlns:a16="http://schemas.microsoft.com/office/drawing/2014/main" id="{00000000-0008-0000-0C00-000013000000}"/>
              </a:ext>
            </a:extLst>
          </xdr:cNvPr>
          <xdr:cNvGrpSpPr/>
        </xdr:nvGrpSpPr>
        <xdr:grpSpPr>
          <a:xfrm>
            <a:off x="18940948" y="7683500"/>
            <a:ext cx="1029799" cy="5130799"/>
            <a:chOff x="18938876" y="6477000"/>
            <a:chExt cx="911150" cy="4130674"/>
          </a:xfrm>
        </xdr:grpSpPr>
        <xdr:pic>
          <xdr:nvPicPr>
            <xdr:cNvPr id="25" name="Image 24">
              <a:extLst>
                <a:ext uri="{FF2B5EF4-FFF2-40B4-BE49-F238E27FC236}">
                  <a16:creationId xmlns:a16="http://schemas.microsoft.com/office/drawing/2014/main" id="{00000000-0008-0000-0C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61090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26" name="Groupe 25">
              <a:extLst>
                <a:ext uri="{FF2B5EF4-FFF2-40B4-BE49-F238E27FC236}">
                  <a16:creationId xmlns:a16="http://schemas.microsoft.com/office/drawing/2014/main" id="{00000000-0008-0000-0C00-00001A000000}"/>
                </a:ext>
              </a:extLst>
            </xdr:cNvPr>
            <xdr:cNvGrpSpPr/>
          </xdr:nvGrpSpPr>
          <xdr:grpSpPr>
            <a:xfrm>
              <a:off x="18938876" y="6477000"/>
              <a:ext cx="911150" cy="3008641"/>
              <a:chOff x="18938876" y="6477000"/>
              <a:chExt cx="911150" cy="3008641"/>
            </a:xfrm>
          </xdr:grpSpPr>
          <xdr:pic>
            <xdr:nvPicPr>
              <xdr:cNvPr id="27" name="Image 26">
                <a:extLst>
                  <a:ext uri="{FF2B5EF4-FFF2-40B4-BE49-F238E27FC236}">
                    <a16:creationId xmlns:a16="http://schemas.microsoft.com/office/drawing/2014/main" id="{00000000-0008-0000-0C00-00001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63337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28" name="Image 27">
                <a:extLst>
                  <a:ext uri="{FF2B5EF4-FFF2-40B4-BE49-F238E27FC236}">
                    <a16:creationId xmlns:a16="http://schemas.microsoft.com/office/drawing/2014/main" id="{00000000-0008-0000-0C00-00001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38876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29" name="Image 28">
                <a:extLst>
                  <a:ext uri="{FF2B5EF4-FFF2-40B4-BE49-F238E27FC236}">
                    <a16:creationId xmlns:a16="http://schemas.microsoft.com/office/drawing/2014/main" id="{00000000-0008-0000-0C00-00001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54751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21" name="Image 20">
            <a:extLst>
              <a:ext uri="{FF2B5EF4-FFF2-40B4-BE49-F238E27FC236}">
                <a16:creationId xmlns:a16="http://schemas.microsoft.com/office/drawing/2014/main" id="{00000000-0008-0000-0C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22" name="Image 21">
            <a:extLst>
              <a:ext uri="{FF2B5EF4-FFF2-40B4-BE49-F238E27FC236}">
                <a16:creationId xmlns:a16="http://schemas.microsoft.com/office/drawing/2014/main" id="{00000000-0008-0000-0C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23" name="Image 22">
            <a:extLst>
              <a:ext uri="{FF2B5EF4-FFF2-40B4-BE49-F238E27FC236}">
                <a16:creationId xmlns:a16="http://schemas.microsoft.com/office/drawing/2014/main" id="{00000000-0008-0000-0C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9</xdr:col>
      <xdr:colOff>50802</xdr:colOff>
      <xdr:row>12</xdr:row>
      <xdr:rowOff>19050</xdr:rowOff>
    </xdr:from>
    <xdr:ext cx="1294410" cy="470285"/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54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9</xdr:col>
      <xdr:colOff>53974</xdr:colOff>
      <xdr:row>18</xdr:row>
      <xdr:rowOff>25401</xdr:rowOff>
    </xdr:from>
    <xdr:ext cx="1006765" cy="518240"/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85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9</xdr:col>
      <xdr:colOff>50799</xdr:colOff>
      <xdr:row>23</xdr:row>
      <xdr:rowOff>38101</xdr:rowOff>
    </xdr:from>
    <xdr:ext cx="1462205" cy="512091"/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53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9</xdr:col>
      <xdr:colOff>31750</xdr:colOff>
      <xdr:row>28</xdr:row>
      <xdr:rowOff>60325</xdr:rowOff>
    </xdr:from>
    <xdr:ext cx="1885951" cy="402874"/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5963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9</xdr:col>
      <xdr:colOff>82551</xdr:colOff>
      <xdr:row>33</xdr:row>
      <xdr:rowOff>44451</xdr:rowOff>
    </xdr:from>
    <xdr:ext cx="1362988" cy="527659"/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471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10</xdr:col>
      <xdr:colOff>1279524</xdr:colOff>
      <xdr:row>8</xdr:row>
      <xdr:rowOff>38099</xdr:rowOff>
    </xdr:from>
    <xdr:ext cx="867833" cy="474133"/>
    <xdr:pic>
      <xdr:nvPicPr>
        <xdr:cNvPr id="35" name="Image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247776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11</xdr:col>
      <xdr:colOff>1247775</xdr:colOff>
      <xdr:row>8</xdr:row>
      <xdr:rowOff>92074</xdr:rowOff>
    </xdr:from>
    <xdr:ext cx="910166" cy="410633"/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2416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12</xdr:col>
      <xdr:colOff>1184275</xdr:colOff>
      <xdr:row>8</xdr:row>
      <xdr:rowOff>66674</xdr:rowOff>
    </xdr:from>
    <xdr:ext cx="1121834" cy="452967"/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6738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13</xdr:col>
      <xdr:colOff>1247774</xdr:colOff>
      <xdr:row>8</xdr:row>
      <xdr:rowOff>53974</xdr:rowOff>
    </xdr:from>
    <xdr:ext cx="804333" cy="474133"/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52329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14</xdr:col>
      <xdr:colOff>1231899</xdr:colOff>
      <xdr:row>8</xdr:row>
      <xdr:rowOff>82550</xdr:rowOff>
    </xdr:from>
    <xdr:ext cx="1121833" cy="431800"/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7127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9</xdr:col>
      <xdr:colOff>25400</xdr:colOff>
      <xdr:row>8</xdr:row>
      <xdr:rowOff>101600</xdr:rowOff>
    </xdr:from>
    <xdr:ext cx="1627632" cy="392176"/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0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8</xdr:col>
      <xdr:colOff>984249</xdr:colOff>
      <xdr:row>0</xdr:row>
      <xdr:rowOff>0</xdr:rowOff>
    </xdr:from>
    <xdr:ext cx="1828131" cy="1762124"/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1558249" y="0"/>
          <a:ext cx="1828131" cy="1762124"/>
        </a:xfrm>
        <a:prstGeom prst="rect">
          <a:avLst/>
        </a:prstGeom>
      </xdr:spPr>
    </xdr:pic>
    <xdr:clientData/>
  </xdr:oneCellAnchor>
  <xdr:twoCellAnchor>
    <xdr:from>
      <xdr:col>11</xdr:col>
      <xdr:colOff>809614</xdr:colOff>
      <xdr:row>2</xdr:row>
      <xdr:rowOff>142875</xdr:rowOff>
    </xdr:from>
    <xdr:to>
      <xdr:col>13</xdr:col>
      <xdr:colOff>396855</xdr:colOff>
      <xdr:row>3</xdr:row>
      <xdr:rowOff>190502</xdr:rowOff>
    </xdr:to>
    <xdr:grpSp>
      <xdr:nvGrpSpPr>
        <xdr:cNvPr id="42" name="Groupe 4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GrpSpPr/>
      </xdr:nvGrpSpPr>
      <xdr:grpSpPr>
        <a:xfrm>
          <a:off x="27212914" y="650875"/>
          <a:ext cx="6419841" cy="276227"/>
          <a:chOff x="4699000" y="539751"/>
          <a:chExt cx="3396510" cy="247405"/>
        </a:xfrm>
      </xdr:grpSpPr>
      <xdr:sp macro="" textlink="">
        <xdr:nvSpPr>
          <xdr:cNvPr id="43" name="ZoneTexte 42">
            <a:extLst>
              <a:ext uri="{FF2B5EF4-FFF2-40B4-BE49-F238E27FC236}">
                <a16:creationId xmlns:a16="http://schemas.microsoft.com/office/drawing/2014/main" id="{00000000-0008-0000-0C00-00002B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44" name="ZoneTexte 43">
            <a:extLst>
              <a:ext uri="{FF2B5EF4-FFF2-40B4-BE49-F238E27FC236}">
                <a16:creationId xmlns:a16="http://schemas.microsoft.com/office/drawing/2014/main" id="{00000000-0008-0000-0C00-00002C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9</xdr:col>
      <xdr:colOff>1619250</xdr:colOff>
      <xdr:row>38</xdr:row>
      <xdr:rowOff>47625</xdr:rowOff>
    </xdr:from>
    <xdr:ext cx="678806" cy="702502"/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31838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15</xdr:col>
      <xdr:colOff>15316</xdr:colOff>
      <xdr:row>7</xdr:row>
      <xdr:rowOff>95250</xdr:rowOff>
    </xdr:from>
    <xdr:to>
      <xdr:col>17</xdr:col>
      <xdr:colOff>39485</xdr:colOff>
      <xdr:row>35</xdr:row>
      <xdr:rowOff>423819</xdr:rowOff>
    </xdr:to>
    <xdr:grpSp>
      <xdr:nvGrpSpPr>
        <xdr:cNvPr id="46" name="Groupe 4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GrpSpPr/>
      </xdr:nvGrpSpPr>
      <xdr:grpSpPr>
        <a:xfrm>
          <a:off x="40083816" y="1885950"/>
          <a:ext cx="1141769" cy="11618869"/>
          <a:chOff x="18964084" y="1357355"/>
          <a:chExt cx="1034050" cy="11456944"/>
        </a:xfrm>
      </xdr:grpSpPr>
      <xdr:grpSp>
        <xdr:nvGrpSpPr>
          <xdr:cNvPr id="47" name="Groupe 46">
            <a:extLst>
              <a:ext uri="{FF2B5EF4-FFF2-40B4-BE49-F238E27FC236}">
                <a16:creationId xmlns:a16="http://schemas.microsoft.com/office/drawing/2014/main" id="{00000000-0008-0000-0C00-00002F000000}"/>
              </a:ext>
            </a:extLst>
          </xdr:cNvPr>
          <xdr:cNvGrpSpPr/>
        </xdr:nvGrpSpPr>
        <xdr:grpSpPr>
          <a:xfrm>
            <a:off x="18964084" y="7683500"/>
            <a:ext cx="1034050" cy="5130799"/>
            <a:chOff x="18959343" y="6477000"/>
            <a:chExt cx="914911" cy="4130674"/>
          </a:xfrm>
        </xdr:grpSpPr>
        <xdr:pic>
          <xdr:nvPicPr>
            <xdr:cNvPr id="53" name="Image 52">
              <a:extLst>
                <a:ext uri="{FF2B5EF4-FFF2-40B4-BE49-F238E27FC236}">
                  <a16:creationId xmlns:a16="http://schemas.microsoft.com/office/drawing/2014/main" id="{00000000-0008-0000-0C00-00003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59343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4" name="Groupe 53">
              <a:extLst>
                <a:ext uri="{FF2B5EF4-FFF2-40B4-BE49-F238E27FC236}">
                  <a16:creationId xmlns:a16="http://schemas.microsoft.com/office/drawing/2014/main" id="{00000000-0008-0000-0C00-000036000000}"/>
                </a:ext>
              </a:extLst>
            </xdr:cNvPr>
            <xdr:cNvGrpSpPr/>
          </xdr:nvGrpSpPr>
          <xdr:grpSpPr>
            <a:xfrm>
              <a:off x="18975218" y="6477000"/>
              <a:ext cx="899036" cy="3008641"/>
              <a:chOff x="18975218" y="6477000"/>
              <a:chExt cx="899036" cy="3008641"/>
            </a:xfrm>
          </xdr:grpSpPr>
          <xdr:pic>
            <xdr:nvPicPr>
              <xdr:cNvPr id="55" name="Image 54">
                <a:extLst>
                  <a:ext uri="{FF2B5EF4-FFF2-40B4-BE49-F238E27FC236}">
                    <a16:creationId xmlns:a16="http://schemas.microsoft.com/office/drawing/2014/main" id="{00000000-0008-0000-0C00-000037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6984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56" name="Image 55">
                <a:extLst>
                  <a:ext uri="{FF2B5EF4-FFF2-40B4-BE49-F238E27FC236}">
                    <a16:creationId xmlns:a16="http://schemas.microsoft.com/office/drawing/2014/main" id="{00000000-0008-0000-0C00-000038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75218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57" name="Image 56">
                <a:extLst>
                  <a:ext uri="{FF2B5EF4-FFF2-40B4-BE49-F238E27FC236}">
                    <a16:creationId xmlns:a16="http://schemas.microsoft.com/office/drawing/2014/main" id="{00000000-0008-0000-0C00-000039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78979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49" name="Image 48">
            <a:extLst>
              <a:ext uri="{FF2B5EF4-FFF2-40B4-BE49-F238E27FC236}">
                <a16:creationId xmlns:a16="http://schemas.microsoft.com/office/drawing/2014/main" id="{00000000-0008-0000-0C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50" name="Image 49">
            <a:extLst>
              <a:ext uri="{FF2B5EF4-FFF2-40B4-BE49-F238E27FC236}">
                <a16:creationId xmlns:a16="http://schemas.microsoft.com/office/drawing/2014/main" id="{00000000-0008-0000-0C00-00003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51" name="Image 50">
            <a:extLst>
              <a:ext uri="{FF2B5EF4-FFF2-40B4-BE49-F238E27FC236}">
                <a16:creationId xmlns:a16="http://schemas.microsoft.com/office/drawing/2014/main" id="{00000000-0008-0000-0C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18</xdr:col>
      <xdr:colOff>50802</xdr:colOff>
      <xdr:row>12</xdr:row>
      <xdr:rowOff>19050</xdr:rowOff>
    </xdr:from>
    <xdr:ext cx="1294410" cy="470285"/>
    <xdr:pic>
      <xdr:nvPicPr>
        <xdr:cNvPr id="58" name="Image 57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800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18</xdr:col>
      <xdr:colOff>53974</xdr:colOff>
      <xdr:row>18</xdr:row>
      <xdr:rowOff>25401</xdr:rowOff>
    </xdr:from>
    <xdr:ext cx="1006765" cy="518240"/>
    <xdr:pic>
      <xdr:nvPicPr>
        <xdr:cNvPr id="59" name="Image 58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831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18</xdr:col>
      <xdr:colOff>50799</xdr:colOff>
      <xdr:row>23</xdr:row>
      <xdr:rowOff>38101</xdr:rowOff>
    </xdr:from>
    <xdr:ext cx="1462205" cy="512091"/>
    <xdr:pic>
      <xdr:nvPicPr>
        <xdr:cNvPr id="60" name="Image 59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799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18</xdr:col>
      <xdr:colOff>31750</xdr:colOff>
      <xdr:row>28</xdr:row>
      <xdr:rowOff>60325</xdr:rowOff>
    </xdr:from>
    <xdr:ext cx="1885951" cy="402874"/>
    <xdr:pic>
      <xdr:nvPicPr>
        <xdr:cNvPr id="61" name="Image 60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609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18</xdr:col>
      <xdr:colOff>82551</xdr:colOff>
      <xdr:row>33</xdr:row>
      <xdr:rowOff>44451</xdr:rowOff>
    </xdr:from>
    <xdr:ext cx="1362988" cy="527659"/>
    <xdr:pic>
      <xdr:nvPicPr>
        <xdr:cNvPr id="62" name="Image 6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2117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19</xdr:col>
      <xdr:colOff>1279524</xdr:colOff>
      <xdr:row>8</xdr:row>
      <xdr:rowOff>38099</xdr:rowOff>
    </xdr:from>
    <xdr:ext cx="867833" cy="474133"/>
    <xdr:pic>
      <xdr:nvPicPr>
        <xdr:cNvPr id="63" name="Image 62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463422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20</xdr:col>
      <xdr:colOff>1247775</xdr:colOff>
      <xdr:row>8</xdr:row>
      <xdr:rowOff>92074</xdr:rowOff>
    </xdr:from>
    <xdr:ext cx="910166" cy="410633"/>
    <xdr:pic>
      <xdr:nvPicPr>
        <xdr:cNvPr id="64" name="Image 63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8062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21</xdr:col>
      <xdr:colOff>1184275</xdr:colOff>
      <xdr:row>8</xdr:row>
      <xdr:rowOff>66674</xdr:rowOff>
    </xdr:from>
    <xdr:ext cx="1121834" cy="452967"/>
    <xdr:pic>
      <xdr:nvPicPr>
        <xdr:cNvPr id="65" name="Image 64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2384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22</xdr:col>
      <xdr:colOff>1247774</xdr:colOff>
      <xdr:row>8</xdr:row>
      <xdr:rowOff>53974</xdr:rowOff>
    </xdr:from>
    <xdr:ext cx="804333" cy="474133"/>
    <xdr:pic>
      <xdr:nvPicPr>
        <xdr:cNvPr id="66" name="Image 65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567975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23</xdr:col>
      <xdr:colOff>1231899</xdr:colOff>
      <xdr:row>8</xdr:row>
      <xdr:rowOff>82550</xdr:rowOff>
    </xdr:from>
    <xdr:ext cx="1121833" cy="431800"/>
    <xdr:pic>
      <xdr:nvPicPr>
        <xdr:cNvPr id="67" name="Image 66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2773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18</xdr:col>
      <xdr:colOff>25400</xdr:colOff>
      <xdr:row>8</xdr:row>
      <xdr:rowOff>101600</xdr:rowOff>
    </xdr:from>
    <xdr:ext cx="1627632" cy="392176"/>
    <xdr:pic>
      <xdr:nvPicPr>
        <xdr:cNvPr id="68" name="Image 67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1546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0</xdr:row>
      <xdr:rowOff>0</xdr:rowOff>
    </xdr:from>
    <xdr:ext cx="1811662" cy="1746250"/>
    <xdr:pic>
      <xdr:nvPicPr>
        <xdr:cNvPr id="69" name="Image 68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3129200" y="0"/>
          <a:ext cx="1811662" cy="1746250"/>
        </a:xfrm>
        <a:prstGeom prst="rect">
          <a:avLst/>
        </a:prstGeom>
      </xdr:spPr>
    </xdr:pic>
    <xdr:clientData/>
  </xdr:oneCellAnchor>
  <xdr:twoCellAnchor>
    <xdr:from>
      <xdr:col>20</xdr:col>
      <xdr:colOff>809614</xdr:colOff>
      <xdr:row>2</xdr:row>
      <xdr:rowOff>142875</xdr:rowOff>
    </xdr:from>
    <xdr:to>
      <xdr:col>22</xdr:col>
      <xdr:colOff>396855</xdr:colOff>
      <xdr:row>3</xdr:row>
      <xdr:rowOff>190502</xdr:rowOff>
    </xdr:to>
    <xdr:grpSp>
      <xdr:nvGrpSpPr>
        <xdr:cNvPr id="70" name="Groupe 69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GrpSpPr/>
      </xdr:nvGrpSpPr>
      <xdr:grpSpPr>
        <a:xfrm>
          <a:off x="48294914" y="650875"/>
          <a:ext cx="6419841" cy="276227"/>
          <a:chOff x="4699000" y="539751"/>
          <a:chExt cx="3396510" cy="247405"/>
        </a:xfrm>
      </xdr:grpSpPr>
      <xdr:sp macro="" textlink="">
        <xdr:nvSpPr>
          <xdr:cNvPr id="71" name="ZoneTexte 70">
            <a:extLst>
              <a:ext uri="{FF2B5EF4-FFF2-40B4-BE49-F238E27FC236}">
                <a16:creationId xmlns:a16="http://schemas.microsoft.com/office/drawing/2014/main" id="{00000000-0008-0000-0C00-000047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72" name="ZoneTexte 71">
            <a:extLst>
              <a:ext uri="{FF2B5EF4-FFF2-40B4-BE49-F238E27FC236}">
                <a16:creationId xmlns:a16="http://schemas.microsoft.com/office/drawing/2014/main" id="{00000000-0008-0000-0C00-000048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18</xdr:col>
      <xdr:colOff>1619250</xdr:colOff>
      <xdr:row>38</xdr:row>
      <xdr:rowOff>47625</xdr:rowOff>
    </xdr:from>
    <xdr:ext cx="678806" cy="702502"/>
    <xdr:pic>
      <xdr:nvPicPr>
        <xdr:cNvPr id="73" name="Image 72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47484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24</xdr:col>
      <xdr:colOff>9310</xdr:colOff>
      <xdr:row>7</xdr:row>
      <xdr:rowOff>111125</xdr:rowOff>
    </xdr:from>
    <xdr:to>
      <xdr:col>26</xdr:col>
      <xdr:colOff>7748</xdr:colOff>
      <xdr:row>35</xdr:row>
      <xdr:rowOff>439694</xdr:rowOff>
    </xdr:to>
    <xdr:grpSp>
      <xdr:nvGrpSpPr>
        <xdr:cNvPr id="74" name="Groupe 73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GrpSpPr/>
      </xdr:nvGrpSpPr>
      <xdr:grpSpPr>
        <a:xfrm>
          <a:off x="61159810" y="1901825"/>
          <a:ext cx="1116038" cy="11618869"/>
          <a:chOff x="18958896" y="1357355"/>
          <a:chExt cx="1011857" cy="11456944"/>
        </a:xfrm>
      </xdr:grpSpPr>
      <xdr:grpSp>
        <xdr:nvGrpSpPr>
          <xdr:cNvPr id="75" name="Groupe 74">
            <a:extLst>
              <a:ext uri="{FF2B5EF4-FFF2-40B4-BE49-F238E27FC236}">
                <a16:creationId xmlns:a16="http://schemas.microsoft.com/office/drawing/2014/main" id="{00000000-0008-0000-0C00-00004B000000}"/>
              </a:ext>
            </a:extLst>
          </xdr:cNvPr>
          <xdr:cNvGrpSpPr/>
        </xdr:nvGrpSpPr>
        <xdr:grpSpPr>
          <a:xfrm>
            <a:off x="18958896" y="7683500"/>
            <a:ext cx="1011857" cy="5130799"/>
            <a:chOff x="18954751" y="6477000"/>
            <a:chExt cx="895275" cy="4130674"/>
          </a:xfrm>
        </xdr:grpSpPr>
        <xdr:pic>
          <xdr:nvPicPr>
            <xdr:cNvPr id="81" name="Image 80">
              <a:extLst>
                <a:ext uri="{FF2B5EF4-FFF2-40B4-BE49-F238E27FC236}">
                  <a16:creationId xmlns:a16="http://schemas.microsoft.com/office/drawing/2014/main" id="{00000000-0008-0000-0C00-00005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61089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82" name="Groupe 81">
              <a:extLst>
                <a:ext uri="{FF2B5EF4-FFF2-40B4-BE49-F238E27FC236}">
                  <a16:creationId xmlns:a16="http://schemas.microsoft.com/office/drawing/2014/main" id="{00000000-0008-0000-0C00-000052000000}"/>
                </a:ext>
              </a:extLst>
            </xdr:cNvPr>
            <xdr:cNvGrpSpPr/>
          </xdr:nvGrpSpPr>
          <xdr:grpSpPr>
            <a:xfrm>
              <a:off x="18954751" y="6477000"/>
              <a:ext cx="895275" cy="3008641"/>
              <a:chOff x="18954751" y="6477000"/>
              <a:chExt cx="895275" cy="3008641"/>
            </a:xfrm>
          </xdr:grpSpPr>
          <xdr:pic>
            <xdr:nvPicPr>
              <xdr:cNvPr id="83" name="Image 82">
                <a:extLst>
                  <a:ext uri="{FF2B5EF4-FFF2-40B4-BE49-F238E27FC236}">
                    <a16:creationId xmlns:a16="http://schemas.microsoft.com/office/drawing/2014/main" id="{00000000-0008-0000-0C00-000053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63337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84" name="Image 83">
                <a:extLst>
                  <a:ext uri="{FF2B5EF4-FFF2-40B4-BE49-F238E27FC236}">
                    <a16:creationId xmlns:a16="http://schemas.microsoft.com/office/drawing/2014/main" id="{00000000-0008-0000-0C00-000054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9662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85" name="Image 84">
                <a:extLst>
                  <a:ext uri="{FF2B5EF4-FFF2-40B4-BE49-F238E27FC236}">
                    <a16:creationId xmlns:a16="http://schemas.microsoft.com/office/drawing/2014/main" id="{00000000-0008-0000-0C00-000055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54751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77" name="Image 76">
            <a:extLst>
              <a:ext uri="{FF2B5EF4-FFF2-40B4-BE49-F238E27FC236}">
                <a16:creationId xmlns:a16="http://schemas.microsoft.com/office/drawing/2014/main" id="{00000000-0008-0000-0C00-00004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78" name="Image 77">
            <a:extLst>
              <a:ext uri="{FF2B5EF4-FFF2-40B4-BE49-F238E27FC236}">
                <a16:creationId xmlns:a16="http://schemas.microsoft.com/office/drawing/2014/main" id="{00000000-0008-0000-0C00-00004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79" name="Image 78">
            <a:extLst>
              <a:ext uri="{FF2B5EF4-FFF2-40B4-BE49-F238E27FC236}">
                <a16:creationId xmlns:a16="http://schemas.microsoft.com/office/drawing/2014/main" id="{00000000-0008-0000-0C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27</xdr:col>
      <xdr:colOff>50802</xdr:colOff>
      <xdr:row>12</xdr:row>
      <xdr:rowOff>19050</xdr:rowOff>
    </xdr:from>
    <xdr:ext cx="1294410" cy="470285"/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46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27</xdr:col>
      <xdr:colOff>53974</xdr:colOff>
      <xdr:row>18</xdr:row>
      <xdr:rowOff>25401</xdr:rowOff>
    </xdr:from>
    <xdr:ext cx="1006765" cy="518240"/>
    <xdr:pic>
      <xdr:nvPicPr>
        <xdr:cNvPr id="87" name="Image 86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77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27</xdr:col>
      <xdr:colOff>50799</xdr:colOff>
      <xdr:row>23</xdr:row>
      <xdr:rowOff>38101</xdr:rowOff>
    </xdr:from>
    <xdr:ext cx="1462205" cy="512091"/>
    <xdr:pic>
      <xdr:nvPicPr>
        <xdr:cNvPr id="88" name="Image 87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45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27</xdr:col>
      <xdr:colOff>31750</xdr:colOff>
      <xdr:row>28</xdr:row>
      <xdr:rowOff>60325</xdr:rowOff>
    </xdr:from>
    <xdr:ext cx="1885951" cy="402874"/>
    <xdr:pic>
      <xdr:nvPicPr>
        <xdr:cNvPr id="89" name="Image 88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255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27</xdr:col>
      <xdr:colOff>82551</xdr:colOff>
      <xdr:row>33</xdr:row>
      <xdr:rowOff>44451</xdr:rowOff>
    </xdr:from>
    <xdr:ext cx="1362988" cy="527659"/>
    <xdr:pic>
      <xdr:nvPicPr>
        <xdr:cNvPr id="90" name="Image 89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763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28</xdr:col>
      <xdr:colOff>1279524</xdr:colOff>
      <xdr:row>8</xdr:row>
      <xdr:rowOff>38099</xdr:rowOff>
    </xdr:from>
    <xdr:ext cx="867833" cy="474133"/>
    <xdr:pic>
      <xdr:nvPicPr>
        <xdr:cNvPr id="91" name="Image 90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679068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29</xdr:col>
      <xdr:colOff>1247775</xdr:colOff>
      <xdr:row>8</xdr:row>
      <xdr:rowOff>92074</xdr:rowOff>
    </xdr:from>
    <xdr:ext cx="910166" cy="410633"/>
    <xdr:pic>
      <xdr:nvPicPr>
        <xdr:cNvPr id="92" name="Image 9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13708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30</xdr:col>
      <xdr:colOff>1184275</xdr:colOff>
      <xdr:row>8</xdr:row>
      <xdr:rowOff>66674</xdr:rowOff>
    </xdr:from>
    <xdr:ext cx="1121834" cy="452967"/>
    <xdr:pic>
      <xdr:nvPicPr>
        <xdr:cNvPr id="93" name="Image 92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8030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31</xdr:col>
      <xdr:colOff>1247774</xdr:colOff>
      <xdr:row>8</xdr:row>
      <xdr:rowOff>53974</xdr:rowOff>
    </xdr:from>
    <xdr:ext cx="804333" cy="474133"/>
    <xdr:pic>
      <xdr:nvPicPr>
        <xdr:cNvPr id="94" name="Image 93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783621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32</xdr:col>
      <xdr:colOff>1231899</xdr:colOff>
      <xdr:row>8</xdr:row>
      <xdr:rowOff>82550</xdr:rowOff>
    </xdr:from>
    <xdr:ext cx="1121833" cy="431800"/>
    <xdr:pic>
      <xdr:nvPicPr>
        <xdr:cNvPr id="95" name="Image 94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18419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27</xdr:col>
      <xdr:colOff>25400</xdr:colOff>
      <xdr:row>8</xdr:row>
      <xdr:rowOff>101600</xdr:rowOff>
    </xdr:from>
    <xdr:ext cx="1627632" cy="392176"/>
    <xdr:pic>
      <xdr:nvPicPr>
        <xdr:cNvPr id="96" name="Image 95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92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27</xdr:col>
      <xdr:colOff>0</xdr:colOff>
      <xdr:row>0</xdr:row>
      <xdr:rowOff>0</xdr:rowOff>
    </xdr:from>
    <xdr:ext cx="1811662" cy="1746250"/>
    <xdr:pic>
      <xdr:nvPicPr>
        <xdr:cNvPr id="97" name="Image 96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4693800" y="0"/>
          <a:ext cx="1811662" cy="1746250"/>
        </a:xfrm>
        <a:prstGeom prst="rect">
          <a:avLst/>
        </a:prstGeom>
      </xdr:spPr>
    </xdr:pic>
    <xdr:clientData/>
  </xdr:oneCellAnchor>
  <xdr:twoCellAnchor>
    <xdr:from>
      <xdr:col>29</xdr:col>
      <xdr:colOff>809614</xdr:colOff>
      <xdr:row>2</xdr:row>
      <xdr:rowOff>142875</xdr:rowOff>
    </xdr:from>
    <xdr:to>
      <xdr:col>31</xdr:col>
      <xdr:colOff>396855</xdr:colOff>
      <xdr:row>3</xdr:row>
      <xdr:rowOff>190502</xdr:rowOff>
    </xdr:to>
    <xdr:grpSp>
      <xdr:nvGrpSpPr>
        <xdr:cNvPr id="98" name="Groupe 97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GrpSpPr/>
      </xdr:nvGrpSpPr>
      <xdr:grpSpPr>
        <a:xfrm>
          <a:off x="69376914" y="650875"/>
          <a:ext cx="6419841" cy="276227"/>
          <a:chOff x="4699000" y="539751"/>
          <a:chExt cx="3396510" cy="247405"/>
        </a:xfrm>
      </xdr:grpSpPr>
      <xdr:sp macro="" textlink="">
        <xdr:nvSpPr>
          <xdr:cNvPr id="99" name="ZoneTexte 98">
            <a:extLst>
              <a:ext uri="{FF2B5EF4-FFF2-40B4-BE49-F238E27FC236}">
                <a16:creationId xmlns:a16="http://schemas.microsoft.com/office/drawing/2014/main" id="{00000000-0008-0000-0C00-000063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00" name="ZoneTexte 99">
            <a:extLst>
              <a:ext uri="{FF2B5EF4-FFF2-40B4-BE49-F238E27FC236}">
                <a16:creationId xmlns:a16="http://schemas.microsoft.com/office/drawing/2014/main" id="{00000000-0008-0000-0C00-000064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27</xdr:col>
      <xdr:colOff>1619250</xdr:colOff>
      <xdr:row>38</xdr:row>
      <xdr:rowOff>47625</xdr:rowOff>
    </xdr:from>
    <xdr:ext cx="678806" cy="702502"/>
    <xdr:pic>
      <xdr:nvPicPr>
        <xdr:cNvPr id="101" name="Image 100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6313050" y="14116050"/>
          <a:ext cx="678806" cy="702502"/>
        </a:xfrm>
        <a:prstGeom prst="rect">
          <a:avLst/>
        </a:prstGeom>
      </xdr:spPr>
    </xdr:pic>
    <xdr:clientData/>
  </xdr:oneCellAnchor>
  <xdr:oneCellAnchor>
    <xdr:from>
      <xdr:col>36</xdr:col>
      <xdr:colOff>50802</xdr:colOff>
      <xdr:row>12</xdr:row>
      <xdr:rowOff>19050</xdr:rowOff>
    </xdr:from>
    <xdr:ext cx="1294410" cy="470285"/>
    <xdr:pic>
      <xdr:nvPicPr>
        <xdr:cNvPr id="102" name="Image 10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092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36</xdr:col>
      <xdr:colOff>53974</xdr:colOff>
      <xdr:row>18</xdr:row>
      <xdr:rowOff>25401</xdr:rowOff>
    </xdr:from>
    <xdr:ext cx="1006765" cy="518240"/>
    <xdr:pic>
      <xdr:nvPicPr>
        <xdr:cNvPr id="103" name="Image 102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123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36</xdr:col>
      <xdr:colOff>50799</xdr:colOff>
      <xdr:row>23</xdr:row>
      <xdr:rowOff>38101</xdr:rowOff>
    </xdr:from>
    <xdr:ext cx="1462205" cy="512091"/>
    <xdr:pic>
      <xdr:nvPicPr>
        <xdr:cNvPr id="104" name="Image 103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091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36</xdr:col>
      <xdr:colOff>31750</xdr:colOff>
      <xdr:row>28</xdr:row>
      <xdr:rowOff>60325</xdr:rowOff>
    </xdr:from>
    <xdr:ext cx="1885951" cy="402874"/>
    <xdr:pic>
      <xdr:nvPicPr>
        <xdr:cNvPr id="105" name="Image 104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2901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36</xdr:col>
      <xdr:colOff>82551</xdr:colOff>
      <xdr:row>33</xdr:row>
      <xdr:rowOff>44451</xdr:rowOff>
    </xdr:from>
    <xdr:ext cx="1362988" cy="527659"/>
    <xdr:pic>
      <xdr:nvPicPr>
        <xdr:cNvPr id="106" name="Image 105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409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37</xdr:col>
      <xdr:colOff>1279524</xdr:colOff>
      <xdr:row>8</xdr:row>
      <xdr:rowOff>38099</xdr:rowOff>
    </xdr:from>
    <xdr:ext cx="867833" cy="474133"/>
    <xdr:pic>
      <xdr:nvPicPr>
        <xdr:cNvPr id="107" name="Image 106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894714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38</xdr:col>
      <xdr:colOff>1247775</xdr:colOff>
      <xdr:row>8</xdr:row>
      <xdr:rowOff>92074</xdr:rowOff>
    </xdr:from>
    <xdr:ext cx="910166" cy="410633"/>
    <xdr:pic>
      <xdr:nvPicPr>
        <xdr:cNvPr id="108" name="Image 107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29354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39</xdr:col>
      <xdr:colOff>1184275</xdr:colOff>
      <xdr:row>8</xdr:row>
      <xdr:rowOff>66674</xdr:rowOff>
    </xdr:from>
    <xdr:ext cx="1121834" cy="452967"/>
    <xdr:pic>
      <xdr:nvPicPr>
        <xdr:cNvPr id="109" name="Image 108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63676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40</xdr:col>
      <xdr:colOff>1247774</xdr:colOff>
      <xdr:row>8</xdr:row>
      <xdr:rowOff>53974</xdr:rowOff>
    </xdr:from>
    <xdr:ext cx="804333" cy="474133"/>
    <xdr:pic>
      <xdr:nvPicPr>
        <xdr:cNvPr id="110" name="Image 109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999267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41</xdr:col>
      <xdr:colOff>1231899</xdr:colOff>
      <xdr:row>8</xdr:row>
      <xdr:rowOff>82550</xdr:rowOff>
    </xdr:from>
    <xdr:ext cx="1121833" cy="431800"/>
    <xdr:pic>
      <xdr:nvPicPr>
        <xdr:cNvPr id="111" name="Image 110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34065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36</xdr:col>
      <xdr:colOff>25400</xdr:colOff>
      <xdr:row>8</xdr:row>
      <xdr:rowOff>101600</xdr:rowOff>
    </xdr:from>
    <xdr:ext cx="1627632" cy="392176"/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2838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36</xdr:col>
      <xdr:colOff>0</xdr:colOff>
      <xdr:row>0</xdr:row>
      <xdr:rowOff>0</xdr:rowOff>
    </xdr:from>
    <xdr:ext cx="1841500" cy="1775010"/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6258400" y="0"/>
          <a:ext cx="1841500" cy="1775010"/>
        </a:xfrm>
        <a:prstGeom prst="rect">
          <a:avLst/>
        </a:prstGeom>
      </xdr:spPr>
    </xdr:pic>
    <xdr:clientData/>
  </xdr:oneCellAnchor>
  <xdr:twoCellAnchor>
    <xdr:from>
      <xdr:col>38</xdr:col>
      <xdr:colOff>809614</xdr:colOff>
      <xdr:row>2</xdr:row>
      <xdr:rowOff>142875</xdr:rowOff>
    </xdr:from>
    <xdr:to>
      <xdr:col>40</xdr:col>
      <xdr:colOff>396855</xdr:colOff>
      <xdr:row>3</xdr:row>
      <xdr:rowOff>190502</xdr:rowOff>
    </xdr:to>
    <xdr:grpSp>
      <xdr:nvGrpSpPr>
        <xdr:cNvPr id="114" name="Groupe 113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GrpSpPr/>
      </xdr:nvGrpSpPr>
      <xdr:grpSpPr>
        <a:xfrm>
          <a:off x="90458914" y="650875"/>
          <a:ext cx="6419841" cy="276227"/>
          <a:chOff x="4699000" y="539751"/>
          <a:chExt cx="3396510" cy="247405"/>
        </a:xfrm>
      </xdr:grpSpPr>
      <xdr:sp macro="" textlink="">
        <xdr:nvSpPr>
          <xdr:cNvPr id="115" name="ZoneTexte 114">
            <a:extLst>
              <a:ext uri="{FF2B5EF4-FFF2-40B4-BE49-F238E27FC236}">
                <a16:creationId xmlns:a16="http://schemas.microsoft.com/office/drawing/2014/main" id="{00000000-0008-0000-0C00-000073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16" name="ZoneTexte 115">
            <a:extLst>
              <a:ext uri="{FF2B5EF4-FFF2-40B4-BE49-F238E27FC236}">
                <a16:creationId xmlns:a16="http://schemas.microsoft.com/office/drawing/2014/main" id="{00000000-0008-0000-0C00-000074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36</xdr:col>
      <xdr:colOff>1619250</xdr:colOff>
      <xdr:row>38</xdr:row>
      <xdr:rowOff>47625</xdr:rowOff>
    </xdr:from>
    <xdr:ext cx="678806" cy="702502"/>
    <xdr:pic>
      <xdr:nvPicPr>
        <xdr:cNvPr id="117" name="Image 116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8776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33</xdr:col>
      <xdr:colOff>18383</xdr:colOff>
      <xdr:row>7</xdr:row>
      <xdr:rowOff>95250</xdr:rowOff>
    </xdr:from>
    <xdr:to>
      <xdr:col>35</xdr:col>
      <xdr:colOff>39502</xdr:colOff>
      <xdr:row>35</xdr:row>
      <xdr:rowOff>423819</xdr:rowOff>
    </xdr:to>
    <xdr:grpSp>
      <xdr:nvGrpSpPr>
        <xdr:cNvPr id="118" name="Groupe 117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GrpSpPr/>
      </xdr:nvGrpSpPr>
      <xdr:grpSpPr>
        <a:xfrm>
          <a:off x="82250883" y="1885950"/>
          <a:ext cx="1138719" cy="11618869"/>
          <a:chOff x="18980413" y="1357355"/>
          <a:chExt cx="1031419" cy="11456944"/>
        </a:xfrm>
      </xdr:grpSpPr>
      <xdr:grpSp>
        <xdr:nvGrpSpPr>
          <xdr:cNvPr id="119" name="Groupe 118">
            <a:extLst>
              <a:ext uri="{FF2B5EF4-FFF2-40B4-BE49-F238E27FC236}">
                <a16:creationId xmlns:a16="http://schemas.microsoft.com/office/drawing/2014/main" id="{00000000-0008-0000-0C00-000077000000}"/>
              </a:ext>
            </a:extLst>
          </xdr:cNvPr>
          <xdr:cNvGrpSpPr/>
        </xdr:nvGrpSpPr>
        <xdr:grpSpPr>
          <a:xfrm>
            <a:off x="18980413" y="7746048"/>
            <a:ext cx="1031419" cy="5068251"/>
            <a:chOff x="18973786" y="6527356"/>
            <a:chExt cx="912583" cy="4080318"/>
          </a:xfrm>
        </xdr:grpSpPr>
        <xdr:pic>
          <xdr:nvPicPr>
            <xdr:cNvPr id="125" name="Image 124">
              <a:extLst>
                <a:ext uri="{FF2B5EF4-FFF2-40B4-BE49-F238E27FC236}">
                  <a16:creationId xmlns:a16="http://schemas.microsoft.com/office/drawing/2014/main" id="{00000000-0008-0000-0C00-00007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73786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126" name="Groupe 125">
              <a:extLst>
                <a:ext uri="{FF2B5EF4-FFF2-40B4-BE49-F238E27FC236}">
                  <a16:creationId xmlns:a16="http://schemas.microsoft.com/office/drawing/2014/main" id="{00000000-0008-0000-0C00-00007E000000}"/>
                </a:ext>
              </a:extLst>
            </xdr:cNvPr>
            <xdr:cNvGrpSpPr/>
          </xdr:nvGrpSpPr>
          <xdr:grpSpPr>
            <a:xfrm>
              <a:off x="18989661" y="6527356"/>
              <a:ext cx="896708" cy="2958285"/>
              <a:chOff x="18989661" y="6527356"/>
              <a:chExt cx="896708" cy="2958285"/>
            </a:xfrm>
          </xdr:grpSpPr>
          <xdr:pic>
            <xdr:nvPicPr>
              <xdr:cNvPr id="127" name="Image 126">
                <a:extLst>
                  <a:ext uri="{FF2B5EF4-FFF2-40B4-BE49-F238E27FC236}">
                    <a16:creationId xmlns:a16="http://schemas.microsoft.com/office/drawing/2014/main" id="{00000000-0008-0000-0C00-00007F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99679" y="751761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28" name="Image 127">
                <a:extLst>
                  <a:ext uri="{FF2B5EF4-FFF2-40B4-BE49-F238E27FC236}">
                    <a16:creationId xmlns:a16="http://schemas.microsoft.com/office/drawing/2014/main" id="{00000000-0008-0000-0C00-000080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9661" y="6527356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29" name="Image 128">
                <a:extLst>
                  <a:ext uri="{FF2B5EF4-FFF2-40B4-BE49-F238E27FC236}">
                    <a16:creationId xmlns:a16="http://schemas.microsoft.com/office/drawing/2014/main" id="{00000000-0008-0000-0C00-000081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91094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121" name="Image 120">
            <a:extLst>
              <a:ext uri="{FF2B5EF4-FFF2-40B4-BE49-F238E27FC236}">
                <a16:creationId xmlns:a16="http://schemas.microsoft.com/office/drawing/2014/main" id="{00000000-0008-0000-0C00-00007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122" name="Image 121">
            <a:extLst>
              <a:ext uri="{FF2B5EF4-FFF2-40B4-BE49-F238E27FC236}">
                <a16:creationId xmlns:a16="http://schemas.microsoft.com/office/drawing/2014/main" id="{00000000-0008-0000-0C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123" name="Image 122">
            <a:extLst>
              <a:ext uri="{FF2B5EF4-FFF2-40B4-BE49-F238E27FC236}">
                <a16:creationId xmlns:a16="http://schemas.microsoft.com/office/drawing/2014/main" id="{00000000-0008-0000-0C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twoCellAnchor>
    <xdr:from>
      <xdr:col>42</xdr:col>
      <xdr:colOff>9557</xdr:colOff>
      <xdr:row>7</xdr:row>
      <xdr:rowOff>111125</xdr:rowOff>
    </xdr:from>
    <xdr:to>
      <xdr:col>44</xdr:col>
      <xdr:colOff>39478</xdr:colOff>
      <xdr:row>35</xdr:row>
      <xdr:rowOff>439694</xdr:rowOff>
    </xdr:to>
    <xdr:grpSp>
      <xdr:nvGrpSpPr>
        <xdr:cNvPr id="130" name="Groupe 129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GrpSpPr/>
      </xdr:nvGrpSpPr>
      <xdr:grpSpPr>
        <a:xfrm>
          <a:off x="103324057" y="1901825"/>
          <a:ext cx="1147521" cy="11618869"/>
          <a:chOff x="18986500" y="1357355"/>
          <a:chExt cx="1039011" cy="11456944"/>
        </a:xfrm>
      </xdr:grpSpPr>
      <xdr:grpSp>
        <xdr:nvGrpSpPr>
          <xdr:cNvPr id="131" name="Groupe 130">
            <a:extLst>
              <a:ext uri="{FF2B5EF4-FFF2-40B4-BE49-F238E27FC236}">
                <a16:creationId xmlns:a16="http://schemas.microsoft.com/office/drawing/2014/main" id="{00000000-0008-0000-0C00-000083000000}"/>
              </a:ext>
            </a:extLst>
          </xdr:cNvPr>
          <xdr:cNvGrpSpPr/>
        </xdr:nvGrpSpPr>
        <xdr:grpSpPr>
          <a:xfrm>
            <a:off x="19007785" y="7683500"/>
            <a:ext cx="1017726" cy="5130799"/>
            <a:chOff x="18998014" y="6477000"/>
            <a:chExt cx="900468" cy="4130674"/>
          </a:xfrm>
        </xdr:grpSpPr>
        <xdr:pic>
          <xdr:nvPicPr>
            <xdr:cNvPr id="137" name="Image 136">
              <a:extLst>
                <a:ext uri="{FF2B5EF4-FFF2-40B4-BE49-F238E27FC236}">
                  <a16:creationId xmlns:a16="http://schemas.microsoft.com/office/drawing/2014/main" id="{00000000-0008-0000-0C00-00008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98014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138" name="Groupe 137">
              <a:extLst>
                <a:ext uri="{FF2B5EF4-FFF2-40B4-BE49-F238E27FC236}">
                  <a16:creationId xmlns:a16="http://schemas.microsoft.com/office/drawing/2014/main" id="{00000000-0008-0000-0C00-00008A000000}"/>
                </a:ext>
              </a:extLst>
            </xdr:cNvPr>
            <xdr:cNvGrpSpPr/>
          </xdr:nvGrpSpPr>
          <xdr:grpSpPr>
            <a:xfrm>
              <a:off x="19000263" y="6477000"/>
              <a:ext cx="898219" cy="3008641"/>
              <a:chOff x="19000263" y="6477000"/>
              <a:chExt cx="898219" cy="3008641"/>
            </a:xfrm>
          </xdr:grpSpPr>
          <xdr:pic>
            <xdr:nvPicPr>
              <xdr:cNvPr id="139" name="Image 138">
                <a:extLst>
                  <a:ext uri="{FF2B5EF4-FFF2-40B4-BE49-F238E27FC236}">
                    <a16:creationId xmlns:a16="http://schemas.microsoft.com/office/drawing/2014/main" id="{00000000-0008-0000-0C00-00008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00263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40" name="Image 139">
                <a:extLst>
                  <a:ext uri="{FF2B5EF4-FFF2-40B4-BE49-F238E27FC236}">
                    <a16:creationId xmlns:a16="http://schemas.microsoft.com/office/drawing/2014/main" id="{00000000-0008-0000-0C00-00008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13309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41" name="Image 140">
                <a:extLst>
                  <a:ext uri="{FF2B5EF4-FFF2-40B4-BE49-F238E27FC236}">
                    <a16:creationId xmlns:a16="http://schemas.microsoft.com/office/drawing/2014/main" id="{00000000-0008-0000-0C00-00008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03207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133" name="Image 132">
            <a:extLst>
              <a:ext uri="{FF2B5EF4-FFF2-40B4-BE49-F238E27FC236}">
                <a16:creationId xmlns:a16="http://schemas.microsoft.com/office/drawing/2014/main" id="{00000000-0008-0000-0C00-00008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134" name="Image 133">
            <a:extLst>
              <a:ext uri="{FF2B5EF4-FFF2-40B4-BE49-F238E27FC236}">
                <a16:creationId xmlns:a16="http://schemas.microsoft.com/office/drawing/2014/main" id="{00000000-0008-0000-0C00-00008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135" name="Image 134">
            <a:extLst>
              <a:ext uri="{FF2B5EF4-FFF2-40B4-BE49-F238E27FC236}">
                <a16:creationId xmlns:a16="http://schemas.microsoft.com/office/drawing/2014/main" id="{00000000-0008-0000-0C00-00008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twoCellAnchor editAs="oneCell">
    <xdr:from>
      <xdr:col>42</xdr:col>
      <xdr:colOff>301625</xdr:colOff>
      <xdr:row>18</xdr:row>
      <xdr:rowOff>126999</xdr:rowOff>
    </xdr:from>
    <xdr:to>
      <xdr:col>43</xdr:col>
      <xdr:colOff>317500</xdr:colOff>
      <xdr:row>19</xdr:row>
      <xdr:rowOff>282564</xdr:rowOff>
    </xdr:to>
    <xdr:pic>
      <xdr:nvPicPr>
        <xdr:cNvPr id="143" name="Image 142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301625</xdr:colOff>
      <xdr:row>18</xdr:row>
      <xdr:rowOff>126999</xdr:rowOff>
    </xdr:from>
    <xdr:to>
      <xdr:col>34</xdr:col>
      <xdr:colOff>317500</xdr:colOff>
      <xdr:row>19</xdr:row>
      <xdr:rowOff>282564</xdr:rowOff>
    </xdr:to>
    <xdr:pic>
      <xdr:nvPicPr>
        <xdr:cNvPr id="144" name="Image 143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301625</xdr:colOff>
      <xdr:row>18</xdr:row>
      <xdr:rowOff>126999</xdr:rowOff>
    </xdr:from>
    <xdr:to>
      <xdr:col>25</xdr:col>
      <xdr:colOff>317500</xdr:colOff>
      <xdr:row>19</xdr:row>
      <xdr:rowOff>282564</xdr:rowOff>
    </xdr:to>
    <xdr:pic>
      <xdr:nvPicPr>
        <xdr:cNvPr id="145" name="Image 144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301625</xdr:colOff>
      <xdr:row>18</xdr:row>
      <xdr:rowOff>126999</xdr:rowOff>
    </xdr:from>
    <xdr:to>
      <xdr:col>16</xdr:col>
      <xdr:colOff>317500</xdr:colOff>
      <xdr:row>19</xdr:row>
      <xdr:rowOff>282564</xdr:rowOff>
    </xdr:to>
    <xdr:pic>
      <xdr:nvPicPr>
        <xdr:cNvPr id="146" name="Image 145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301625</xdr:colOff>
      <xdr:row>18</xdr:row>
      <xdr:rowOff>126999</xdr:rowOff>
    </xdr:from>
    <xdr:to>
      <xdr:col>7</xdr:col>
      <xdr:colOff>317500</xdr:colOff>
      <xdr:row>19</xdr:row>
      <xdr:rowOff>282564</xdr:rowOff>
    </xdr:to>
    <xdr:pic>
      <xdr:nvPicPr>
        <xdr:cNvPr id="148" name="Image 147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20</xdr:row>
      <xdr:rowOff>365125</xdr:rowOff>
    </xdr:from>
    <xdr:to>
      <xdr:col>8</xdr:col>
      <xdr:colOff>15875</xdr:colOff>
      <xdr:row>23</xdr:row>
      <xdr:rowOff>118448</xdr:rowOff>
    </xdr:to>
    <xdr:pic>
      <xdr:nvPicPr>
        <xdr:cNvPr id="142" name="Image 14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4500" y="67945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63500</xdr:colOff>
      <xdr:row>20</xdr:row>
      <xdr:rowOff>428625</xdr:rowOff>
    </xdr:from>
    <xdr:to>
      <xdr:col>16</xdr:col>
      <xdr:colOff>571500</xdr:colOff>
      <xdr:row>23</xdr:row>
      <xdr:rowOff>181948</xdr:rowOff>
    </xdr:to>
    <xdr:pic>
      <xdr:nvPicPr>
        <xdr:cNvPr id="150" name="Image 149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1000" y="68580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47625</xdr:colOff>
      <xdr:row>20</xdr:row>
      <xdr:rowOff>365125</xdr:rowOff>
    </xdr:from>
    <xdr:to>
      <xdr:col>25</xdr:col>
      <xdr:colOff>555625</xdr:colOff>
      <xdr:row>23</xdr:row>
      <xdr:rowOff>118448</xdr:rowOff>
    </xdr:to>
    <xdr:pic>
      <xdr:nvPicPr>
        <xdr:cNvPr id="153" name="Image 152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3375" y="67945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63500</xdr:colOff>
      <xdr:row>20</xdr:row>
      <xdr:rowOff>381000</xdr:rowOff>
    </xdr:from>
    <xdr:to>
      <xdr:col>34</xdr:col>
      <xdr:colOff>571500</xdr:colOff>
      <xdr:row>23</xdr:row>
      <xdr:rowOff>134323</xdr:rowOff>
    </xdr:to>
    <xdr:pic>
      <xdr:nvPicPr>
        <xdr:cNvPr id="155" name="Image 154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7500" y="6810375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63500</xdr:colOff>
      <xdr:row>20</xdr:row>
      <xdr:rowOff>428625</xdr:rowOff>
    </xdr:from>
    <xdr:to>
      <xdr:col>43</xdr:col>
      <xdr:colOff>571500</xdr:colOff>
      <xdr:row>23</xdr:row>
      <xdr:rowOff>181948</xdr:rowOff>
    </xdr:to>
    <xdr:pic>
      <xdr:nvPicPr>
        <xdr:cNvPr id="156" name="Image 155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95750" y="68580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484996</xdr:colOff>
      <xdr:row>1</xdr:row>
      <xdr:rowOff>134795</xdr:rowOff>
    </xdr:from>
    <xdr:to>
      <xdr:col>0</xdr:col>
      <xdr:colOff>1046295</xdr:colOff>
      <xdr:row>1</xdr:row>
      <xdr:rowOff>705754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DCE4D5F-8FC4-4E0D-8381-401E56BC4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484996" y="350455"/>
          <a:ext cx="561299" cy="57095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484996</xdr:colOff>
      <xdr:row>1</xdr:row>
      <xdr:rowOff>134795</xdr:rowOff>
    </xdr:from>
    <xdr:to>
      <xdr:col>0</xdr:col>
      <xdr:colOff>1046295</xdr:colOff>
      <xdr:row>1</xdr:row>
      <xdr:rowOff>705754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5C9020C-241C-46D1-9F14-9AB5D194AC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484996" y="350455"/>
          <a:ext cx="561299" cy="57095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484996</xdr:colOff>
      <xdr:row>1</xdr:row>
      <xdr:rowOff>134795</xdr:rowOff>
    </xdr:from>
    <xdr:to>
      <xdr:col>0</xdr:col>
      <xdr:colOff>1046295</xdr:colOff>
      <xdr:row>1</xdr:row>
      <xdr:rowOff>705754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7BB774-21EF-4202-866E-06B410877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484996" y="350455"/>
          <a:ext cx="561299" cy="57095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484996</xdr:colOff>
      <xdr:row>1</xdr:row>
      <xdr:rowOff>134795</xdr:rowOff>
    </xdr:from>
    <xdr:to>
      <xdr:col>0</xdr:col>
      <xdr:colOff>1046295</xdr:colOff>
      <xdr:row>1</xdr:row>
      <xdr:rowOff>705754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A37186E-2964-4E96-A1EE-9D1D2375E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484996" y="350455"/>
          <a:ext cx="561299" cy="57095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484996</xdr:colOff>
      <xdr:row>1</xdr:row>
      <xdr:rowOff>134795</xdr:rowOff>
    </xdr:from>
    <xdr:to>
      <xdr:col>0</xdr:col>
      <xdr:colOff>1046295</xdr:colOff>
      <xdr:row>1</xdr:row>
      <xdr:rowOff>705754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8A1E91-BDE8-48EE-BC82-6C6DAF8B6D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957" t="66924" r="31176" b="11887"/>
        <a:stretch/>
      </xdr:blipFill>
      <xdr:spPr>
        <a:xfrm rot="225322">
          <a:off x="484996" y="350455"/>
          <a:ext cx="561299" cy="57095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7</xdr:row>
      <xdr:rowOff>31750</xdr:rowOff>
    </xdr:from>
    <xdr:to>
      <xdr:col>22</xdr:col>
      <xdr:colOff>415383</xdr:colOff>
      <xdr:row>13</xdr:row>
      <xdr:rowOff>33336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GrpSpPr/>
      </xdr:nvGrpSpPr>
      <xdr:grpSpPr>
        <a:xfrm>
          <a:off x="2432050" y="1454150"/>
          <a:ext cx="25466133" cy="11699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0D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0D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0D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0D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0D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88900</xdr:colOff>
      <xdr:row>7</xdr:row>
      <xdr:rowOff>63499</xdr:rowOff>
    </xdr:from>
    <xdr:to>
      <xdr:col>1</xdr:col>
      <xdr:colOff>327025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46128</xdr:colOff>
      <xdr:row>32</xdr:row>
      <xdr:rowOff>70629</xdr:rowOff>
    </xdr:from>
    <xdr:to>
      <xdr:col>1</xdr:col>
      <xdr:colOff>1148929</xdr:colOff>
      <xdr:row>35</xdr:row>
      <xdr:rowOff>90934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46128" y="6569196"/>
          <a:ext cx="2713064" cy="6241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25999</xdr:rowOff>
    </xdr:from>
    <xdr:to>
      <xdr:col>1</xdr:col>
      <xdr:colOff>492126</xdr:colOff>
      <xdr:row>44</xdr:row>
      <xdr:rowOff>56724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0" y="8336112"/>
          <a:ext cx="2102389" cy="634573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797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670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1491966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5803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5762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5746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5746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5740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512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385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816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5803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5762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5746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5746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41</xdr:row>
      <xdr:rowOff>83508</xdr:rowOff>
    </xdr:from>
    <xdr:to>
      <xdr:col>6</xdr:col>
      <xdr:colOff>517525</xdr:colOff>
      <xdr:row>44</xdr:row>
      <xdr:rowOff>114233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6265172" y="8537395"/>
          <a:ext cx="2102391" cy="634573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134114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512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385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816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327025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151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1147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1146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1146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517525</xdr:colOff>
      <xdr:row>44</xdr:row>
      <xdr:rowOff>13592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1145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134114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5227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100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1491966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53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327025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7233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17192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92076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17176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19047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17176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517525</xdr:colOff>
      <xdr:row>44</xdr:row>
      <xdr:rowOff>13592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17170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134114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942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815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1491966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7246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327025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294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0877"/>
        <a:stretch/>
      </xdr:blipFill>
      <xdr:spPr>
        <a:xfrm>
          <a:off x="2290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92076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r="28801"/>
        <a:stretch/>
      </xdr:blipFill>
      <xdr:spPr>
        <a:xfrm>
          <a:off x="2289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19047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333" r="7573"/>
        <a:stretch/>
      </xdr:blipFill>
      <xdr:spPr>
        <a:xfrm>
          <a:off x="2289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517525</xdr:colOff>
      <xdr:row>44</xdr:row>
      <xdr:rowOff>13592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r="30137"/>
        <a:stretch/>
      </xdr:blipFill>
      <xdr:spPr>
        <a:xfrm>
          <a:off x="2288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134114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657300" y="8283575"/>
          <a:ext cx="16032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6530299" y="2432050"/>
          <a:ext cx="18812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1491966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296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</xdr:col>
      <xdr:colOff>925197</xdr:colOff>
      <xdr:row>44</xdr:row>
      <xdr:rowOff>8873</xdr:rowOff>
    </xdr:from>
    <xdr:to>
      <xdr:col>4</xdr:col>
      <xdr:colOff>5048</xdr:colOff>
      <xdr:row>49</xdr:row>
      <xdr:rowOff>99889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145725" y="9296646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934528</xdr:colOff>
      <xdr:row>43</xdr:row>
      <xdr:rowOff>186906</xdr:rowOff>
    </xdr:from>
    <xdr:to>
      <xdr:col>9</xdr:col>
      <xdr:colOff>14379</xdr:colOff>
      <xdr:row>49</xdr:row>
      <xdr:rowOff>76639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99405">
          <a:off x="10394830" y="9273396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992038</xdr:colOff>
      <xdr:row>44</xdr:row>
      <xdr:rowOff>1</xdr:rowOff>
    </xdr:from>
    <xdr:to>
      <xdr:col>14</xdr:col>
      <xdr:colOff>71889</xdr:colOff>
      <xdr:row>49</xdr:row>
      <xdr:rowOff>91017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92113" y="928777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977660</xdr:colOff>
      <xdr:row>43</xdr:row>
      <xdr:rowOff>143774</xdr:rowOff>
    </xdr:from>
    <xdr:to>
      <xdr:col>19</xdr:col>
      <xdr:colOff>57509</xdr:colOff>
      <xdr:row>49</xdr:row>
      <xdr:rowOff>33507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917508" y="923026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22</xdr:col>
      <xdr:colOff>948906</xdr:colOff>
      <xdr:row>43</xdr:row>
      <xdr:rowOff>172529</xdr:rowOff>
    </xdr:from>
    <xdr:to>
      <xdr:col>24</xdr:col>
      <xdr:colOff>28757</xdr:colOff>
      <xdr:row>49</xdr:row>
      <xdr:rowOff>62262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28529" y="9259019"/>
          <a:ext cx="1092681" cy="109743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327025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1134551</xdr:colOff>
      <xdr:row>36</xdr:row>
      <xdr:rowOff>19049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517525</xdr:colOff>
      <xdr:row>44</xdr:row>
      <xdr:rowOff>13591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1491966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327025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517525</xdr:colOff>
      <xdr:row>44</xdr:row>
      <xdr:rowOff>13591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1491966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327025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19049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517525</xdr:colOff>
      <xdr:row>44</xdr:row>
      <xdr:rowOff>13591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1491966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327025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92075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517525</xdr:colOff>
      <xdr:row>44</xdr:row>
      <xdr:rowOff>13591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1491966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7</xdr:row>
      <xdr:rowOff>47625</xdr:rowOff>
    </xdr:from>
    <xdr:to>
      <xdr:col>22</xdr:col>
      <xdr:colOff>415383</xdr:colOff>
      <xdr:row>13</xdr:row>
      <xdr:rowOff>49211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GrpSpPr/>
      </xdr:nvGrpSpPr>
      <xdr:grpSpPr>
        <a:xfrm>
          <a:off x="2432050" y="1470025"/>
          <a:ext cx="25466133" cy="11699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0E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0E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0E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0E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0E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963282</xdr:colOff>
      <xdr:row>43</xdr:row>
      <xdr:rowOff>172527</xdr:rowOff>
    </xdr:from>
    <xdr:to>
      <xdr:col>24</xdr:col>
      <xdr:colOff>43133</xdr:colOff>
      <xdr:row>49</xdr:row>
      <xdr:rowOff>62261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42905" y="8885207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948906</xdr:colOff>
      <xdr:row>43</xdr:row>
      <xdr:rowOff>143774</xdr:rowOff>
    </xdr:from>
    <xdr:to>
      <xdr:col>19</xdr:col>
      <xdr:colOff>28755</xdr:colOff>
      <xdr:row>49</xdr:row>
      <xdr:rowOff>33508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888754" y="885645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948906</xdr:colOff>
      <xdr:row>43</xdr:row>
      <xdr:rowOff>129395</xdr:rowOff>
    </xdr:from>
    <xdr:to>
      <xdr:col>14</xdr:col>
      <xdr:colOff>28757</xdr:colOff>
      <xdr:row>49</xdr:row>
      <xdr:rowOff>19129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48981" y="8842075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977660</xdr:colOff>
      <xdr:row>43</xdr:row>
      <xdr:rowOff>129394</xdr:rowOff>
    </xdr:from>
    <xdr:to>
      <xdr:col>9</xdr:col>
      <xdr:colOff>57511</xdr:colOff>
      <xdr:row>49</xdr:row>
      <xdr:rowOff>19128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37962" y="884207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963283</xdr:colOff>
      <xdr:row>43</xdr:row>
      <xdr:rowOff>172527</xdr:rowOff>
    </xdr:from>
    <xdr:to>
      <xdr:col>4</xdr:col>
      <xdr:colOff>43134</xdr:colOff>
      <xdr:row>49</xdr:row>
      <xdr:rowOff>62261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183811" y="8885207"/>
          <a:ext cx="1092681" cy="10974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327025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1134551</xdr:colOff>
      <xdr:row>36</xdr:row>
      <xdr:rowOff>19049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517525</xdr:colOff>
      <xdr:row>44</xdr:row>
      <xdr:rowOff>13591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1491966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327025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517525</xdr:colOff>
      <xdr:row>44</xdr:row>
      <xdr:rowOff>13591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1491966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327025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19049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517525</xdr:colOff>
      <xdr:row>44</xdr:row>
      <xdr:rowOff>13591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1491966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327025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92075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517525</xdr:colOff>
      <xdr:row>44</xdr:row>
      <xdr:rowOff>13591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1491966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>
    <xdr:from>
      <xdr:col>1</xdr:col>
      <xdr:colOff>886004</xdr:colOff>
      <xdr:row>7</xdr:row>
      <xdr:rowOff>2995</xdr:rowOff>
    </xdr:from>
    <xdr:to>
      <xdr:col>22</xdr:col>
      <xdr:colOff>444137</xdr:colOff>
      <xdr:row>13</xdr:row>
      <xdr:rowOff>4581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0F00-000065000000}"/>
            </a:ext>
          </a:extLst>
        </xdr:cNvPr>
        <xdr:cNvGrpSpPr/>
      </xdr:nvGrpSpPr>
      <xdr:grpSpPr>
        <a:xfrm>
          <a:off x="2460804" y="1425395"/>
          <a:ext cx="25466133" cy="11699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0F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0F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0F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0F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0F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963283</xdr:colOff>
      <xdr:row>43</xdr:row>
      <xdr:rowOff>158149</xdr:rowOff>
    </xdr:from>
    <xdr:to>
      <xdr:col>24</xdr:col>
      <xdr:colOff>43134</xdr:colOff>
      <xdr:row>49</xdr:row>
      <xdr:rowOff>47883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F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42906" y="887082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992037</xdr:colOff>
      <xdr:row>43</xdr:row>
      <xdr:rowOff>158150</xdr:rowOff>
    </xdr:from>
    <xdr:to>
      <xdr:col>19</xdr:col>
      <xdr:colOff>71886</xdr:colOff>
      <xdr:row>49</xdr:row>
      <xdr:rowOff>47884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0000000-0008-0000-0F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931885" y="8870830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977661</xdr:colOff>
      <xdr:row>43</xdr:row>
      <xdr:rowOff>115018</xdr:rowOff>
    </xdr:from>
    <xdr:to>
      <xdr:col>14</xdr:col>
      <xdr:colOff>57512</xdr:colOff>
      <xdr:row>49</xdr:row>
      <xdr:rowOff>4752</xdr:rowOff>
    </xdr:to>
    <xdr:pic>
      <xdr:nvPicPr>
        <xdr:cNvPr id="119" name="Image 118">
          <a:extLst>
            <a:ext uri="{FF2B5EF4-FFF2-40B4-BE49-F238E27FC236}">
              <a16:creationId xmlns:a16="http://schemas.microsoft.com/office/drawing/2014/main" id="{00000000-0008-0000-0F00-00007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77736" y="8827698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948905</xdr:colOff>
      <xdr:row>43</xdr:row>
      <xdr:rowOff>143774</xdr:rowOff>
    </xdr:from>
    <xdr:to>
      <xdr:col>9</xdr:col>
      <xdr:colOff>28756</xdr:colOff>
      <xdr:row>49</xdr:row>
      <xdr:rowOff>33508</xdr:rowOff>
    </xdr:to>
    <xdr:pic>
      <xdr:nvPicPr>
        <xdr:cNvPr id="120" name="Image 119">
          <a:extLst>
            <a:ext uri="{FF2B5EF4-FFF2-40B4-BE49-F238E27FC236}">
              <a16:creationId xmlns:a16="http://schemas.microsoft.com/office/drawing/2014/main" id="{00000000-0008-0000-0F00-00007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09207" y="885645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977661</xdr:colOff>
      <xdr:row>43</xdr:row>
      <xdr:rowOff>158150</xdr:rowOff>
    </xdr:from>
    <xdr:to>
      <xdr:col>4</xdr:col>
      <xdr:colOff>57512</xdr:colOff>
      <xdr:row>49</xdr:row>
      <xdr:rowOff>47884</xdr:rowOff>
    </xdr:to>
    <xdr:pic>
      <xdr:nvPicPr>
        <xdr:cNvPr id="121" name="Image 120">
          <a:extLst>
            <a:ext uri="{FF2B5EF4-FFF2-40B4-BE49-F238E27FC236}">
              <a16:creationId xmlns:a16="http://schemas.microsoft.com/office/drawing/2014/main" id="{00000000-0008-0000-0F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198189" y="8870830"/>
          <a:ext cx="1092681" cy="109743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330200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180974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656364</xdr:colOff>
      <xdr:row>29</xdr:row>
      <xdr:rowOff>92076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1131376</xdr:colOff>
      <xdr:row>36</xdr:row>
      <xdr:rowOff>19048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520700</xdr:colOff>
      <xdr:row>44</xdr:row>
      <xdr:rowOff>10417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450723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601685</xdr:colOff>
      <xdr:row>15</xdr:row>
      <xdr:rowOff>104775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1495141</xdr:colOff>
      <xdr:row>4</xdr:row>
      <xdr:rowOff>28575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330200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180974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656364</xdr:colOff>
      <xdr:row>29</xdr:row>
      <xdr:rowOff>92076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1131376</xdr:colOff>
      <xdr:row>36</xdr:row>
      <xdr:rowOff>19048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520700</xdr:colOff>
      <xdr:row>44</xdr:row>
      <xdr:rowOff>10417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450723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601685</xdr:colOff>
      <xdr:row>15</xdr:row>
      <xdr:rowOff>104775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1495141</xdr:colOff>
      <xdr:row>4</xdr:row>
      <xdr:rowOff>28575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330200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180974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656364</xdr:colOff>
      <xdr:row>29</xdr:row>
      <xdr:rowOff>92076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1131376</xdr:colOff>
      <xdr:row>36</xdr:row>
      <xdr:rowOff>19048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520700</xdr:colOff>
      <xdr:row>44</xdr:row>
      <xdr:rowOff>10417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450723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601685</xdr:colOff>
      <xdr:row>15</xdr:row>
      <xdr:rowOff>104775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1495141</xdr:colOff>
      <xdr:row>4</xdr:row>
      <xdr:rowOff>28575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330200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180974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656364</xdr:colOff>
      <xdr:row>29</xdr:row>
      <xdr:rowOff>92076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1131376</xdr:colOff>
      <xdr:row>36</xdr:row>
      <xdr:rowOff>19048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520700</xdr:colOff>
      <xdr:row>44</xdr:row>
      <xdr:rowOff>10417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450723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601685</xdr:colOff>
      <xdr:row>15</xdr:row>
      <xdr:rowOff>104775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1495141</xdr:colOff>
      <xdr:row>4</xdr:row>
      <xdr:rowOff>28575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330200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180974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656364</xdr:colOff>
      <xdr:row>29</xdr:row>
      <xdr:rowOff>92076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1131376</xdr:colOff>
      <xdr:row>36</xdr:row>
      <xdr:rowOff>19048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520700</xdr:colOff>
      <xdr:row>44</xdr:row>
      <xdr:rowOff>10417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450723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601685</xdr:colOff>
      <xdr:row>15</xdr:row>
      <xdr:rowOff>104775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1495141</xdr:colOff>
      <xdr:row>4</xdr:row>
      <xdr:rowOff>28575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330200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180974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656364</xdr:colOff>
      <xdr:row>29</xdr:row>
      <xdr:rowOff>92076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1131376</xdr:colOff>
      <xdr:row>36</xdr:row>
      <xdr:rowOff>19048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520700</xdr:colOff>
      <xdr:row>44</xdr:row>
      <xdr:rowOff>10417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450723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601685</xdr:colOff>
      <xdr:row>15</xdr:row>
      <xdr:rowOff>104775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1495141</xdr:colOff>
      <xdr:row>4</xdr:row>
      <xdr:rowOff>28575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7</xdr:row>
      <xdr:rowOff>66675</xdr:rowOff>
    </xdr:from>
    <xdr:to>
      <xdr:col>22</xdr:col>
      <xdr:colOff>412208</xdr:colOff>
      <xdr:row>13</xdr:row>
      <xdr:rowOff>68261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1000-000065000000}"/>
            </a:ext>
          </a:extLst>
        </xdr:cNvPr>
        <xdr:cNvGrpSpPr/>
      </xdr:nvGrpSpPr>
      <xdr:grpSpPr>
        <a:xfrm>
          <a:off x="2420664" y="1511847"/>
          <a:ext cx="25449820" cy="121027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10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10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10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10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10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963283</xdr:colOff>
      <xdr:row>43</xdr:row>
      <xdr:rowOff>143772</xdr:rowOff>
    </xdr:from>
    <xdr:to>
      <xdr:col>24</xdr:col>
      <xdr:colOff>46309</xdr:colOff>
      <xdr:row>49</xdr:row>
      <xdr:rowOff>30332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10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42906" y="892833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992037</xdr:colOff>
      <xdr:row>43</xdr:row>
      <xdr:rowOff>158148</xdr:rowOff>
    </xdr:from>
    <xdr:to>
      <xdr:col>19</xdr:col>
      <xdr:colOff>68711</xdr:colOff>
      <xdr:row>49</xdr:row>
      <xdr:rowOff>44708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10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931885" y="8942715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934528</xdr:colOff>
      <xdr:row>43</xdr:row>
      <xdr:rowOff>115017</xdr:rowOff>
    </xdr:from>
    <xdr:to>
      <xdr:col>14</xdr:col>
      <xdr:colOff>11204</xdr:colOff>
      <xdr:row>49</xdr:row>
      <xdr:rowOff>7927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10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34603" y="8899584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977661</xdr:colOff>
      <xdr:row>43</xdr:row>
      <xdr:rowOff>100641</xdr:rowOff>
    </xdr:from>
    <xdr:to>
      <xdr:col>9</xdr:col>
      <xdr:colOff>57512</xdr:colOff>
      <xdr:row>48</xdr:row>
      <xdr:rowOff>191657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10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37963" y="8885208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992036</xdr:colOff>
      <xdr:row>43</xdr:row>
      <xdr:rowOff>129395</xdr:rowOff>
    </xdr:from>
    <xdr:to>
      <xdr:col>4</xdr:col>
      <xdr:colOff>68712</xdr:colOff>
      <xdr:row>49</xdr:row>
      <xdr:rowOff>19130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10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212564" y="8913962"/>
          <a:ext cx="1092681" cy="109743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327025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1134551</xdr:colOff>
      <xdr:row>36</xdr:row>
      <xdr:rowOff>19049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517525</xdr:colOff>
      <xdr:row>44</xdr:row>
      <xdr:rowOff>13591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1491966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327025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517525</xdr:colOff>
      <xdr:row>44</xdr:row>
      <xdr:rowOff>13591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1491966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327025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19049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517525</xdr:colOff>
      <xdr:row>44</xdr:row>
      <xdr:rowOff>13591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1491966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327025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92075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517525</xdr:colOff>
      <xdr:row>44</xdr:row>
      <xdr:rowOff>13591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1491966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58</xdr:row>
      <xdr:rowOff>63499</xdr:rowOff>
    </xdr:from>
    <xdr:to>
      <xdr:col>1</xdr:col>
      <xdr:colOff>327025</xdr:colOff>
      <xdr:row>62</xdr:row>
      <xdr:rowOff>19050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889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116637</xdr:colOff>
      <xdr:row>67</xdr:row>
      <xdr:rowOff>134309</xdr:rowOff>
    </xdr:from>
    <xdr:to>
      <xdr:col>1</xdr:col>
      <xdr:colOff>186052</xdr:colOff>
      <xdr:row>71</xdr:row>
      <xdr:rowOff>28874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16637" y="14091849"/>
          <a:ext cx="1691181" cy="72270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77</xdr:row>
      <xdr:rowOff>28575</xdr:rowOff>
    </xdr:from>
    <xdr:to>
      <xdr:col>1</xdr:col>
      <xdr:colOff>659539</xdr:colOff>
      <xdr:row>80</xdr:row>
      <xdr:rowOff>107950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317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83</xdr:row>
      <xdr:rowOff>174625</xdr:rowOff>
    </xdr:from>
    <xdr:to>
      <xdr:col>1</xdr:col>
      <xdr:colOff>1134551</xdr:colOff>
      <xdr:row>87</xdr:row>
      <xdr:rowOff>25399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31750" y="16567150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0</xdr:col>
      <xdr:colOff>163421</xdr:colOff>
      <xdr:row>91</xdr:row>
      <xdr:rowOff>116516</xdr:rowOff>
    </xdr:from>
    <xdr:to>
      <xdr:col>1</xdr:col>
      <xdr:colOff>655547</xdr:colOff>
      <xdr:row>95</xdr:row>
      <xdr:rowOff>9457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63421" y="19042870"/>
          <a:ext cx="2113892" cy="721077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92</xdr:row>
      <xdr:rowOff>101600</xdr:rowOff>
    </xdr:from>
    <xdr:to>
      <xdr:col>4</xdr:col>
      <xdr:colOff>447548</xdr:colOff>
      <xdr:row>94</xdr:row>
      <xdr:rowOff>165862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63</xdr:row>
      <xdr:rowOff>50800</xdr:rowOff>
    </xdr:from>
    <xdr:to>
      <xdr:col>4</xdr:col>
      <xdr:colOff>598510</xdr:colOff>
      <xdr:row>66</xdr:row>
      <xdr:rowOff>149225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702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52</xdr:row>
      <xdr:rowOff>0</xdr:rowOff>
    </xdr:from>
    <xdr:to>
      <xdr:col>1</xdr:col>
      <xdr:colOff>1491966</xdr:colOff>
      <xdr:row>54</xdr:row>
      <xdr:rowOff>168275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1600" y="10363200"/>
          <a:ext cx="2990566" cy="606425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58</xdr:row>
      <xdr:rowOff>63499</xdr:rowOff>
    </xdr:from>
    <xdr:to>
      <xdr:col>6</xdr:col>
      <xdr:colOff>327025</xdr:colOff>
      <xdr:row>62</xdr:row>
      <xdr:rowOff>19050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64878</xdr:colOff>
      <xdr:row>67</xdr:row>
      <xdr:rowOff>186067</xdr:rowOff>
    </xdr:from>
    <xdr:to>
      <xdr:col>6</xdr:col>
      <xdr:colOff>134293</xdr:colOff>
      <xdr:row>71</xdr:row>
      <xdr:rowOff>80632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6310402" y="14143607"/>
          <a:ext cx="1691181" cy="722701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77</xdr:row>
      <xdr:rowOff>28575</xdr:rowOff>
    </xdr:from>
    <xdr:to>
      <xdr:col>6</xdr:col>
      <xdr:colOff>659539</xdr:colOff>
      <xdr:row>80</xdr:row>
      <xdr:rowOff>107950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83</xdr:row>
      <xdr:rowOff>200025</xdr:rowOff>
    </xdr:from>
    <xdr:to>
      <xdr:col>6</xdr:col>
      <xdr:colOff>1134551</xdr:colOff>
      <xdr:row>87</xdr:row>
      <xdr:rowOff>41274</xdr:rowOff>
    </xdr:to>
    <xdr:pic>
      <xdr:nvPicPr>
        <xdr:cNvPr id="68" name="Image 67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16583025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91</xdr:row>
      <xdr:rowOff>184150</xdr:rowOff>
    </xdr:from>
    <xdr:to>
      <xdr:col>6</xdr:col>
      <xdr:colOff>517525</xdr:colOff>
      <xdr:row>95</xdr:row>
      <xdr:rowOff>77091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18119725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92</xdr:row>
      <xdr:rowOff>101600</xdr:rowOff>
    </xdr:from>
    <xdr:to>
      <xdr:col>9</xdr:col>
      <xdr:colOff>447548</xdr:colOff>
      <xdr:row>94</xdr:row>
      <xdr:rowOff>165862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00000000-0008-0000-1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63</xdr:row>
      <xdr:rowOff>50800</xdr:rowOff>
    </xdr:from>
    <xdr:to>
      <xdr:col>9</xdr:col>
      <xdr:colOff>598510</xdr:colOff>
      <xdr:row>66</xdr:row>
      <xdr:rowOff>149225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52</xdr:row>
      <xdr:rowOff>0</xdr:rowOff>
    </xdr:from>
    <xdr:to>
      <xdr:col>6</xdr:col>
      <xdr:colOff>1491966</xdr:colOff>
      <xdr:row>54</xdr:row>
      <xdr:rowOff>168275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0363200"/>
          <a:ext cx="2990566" cy="606425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58</xdr:row>
      <xdr:rowOff>63499</xdr:rowOff>
    </xdr:from>
    <xdr:to>
      <xdr:col>6</xdr:col>
      <xdr:colOff>327025</xdr:colOff>
      <xdr:row>62</xdr:row>
      <xdr:rowOff>19050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62611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77</xdr:row>
      <xdr:rowOff>28575</xdr:rowOff>
    </xdr:from>
    <xdr:to>
      <xdr:col>6</xdr:col>
      <xdr:colOff>659539</xdr:colOff>
      <xdr:row>80</xdr:row>
      <xdr:rowOff>107950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62039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83</xdr:row>
      <xdr:rowOff>174625</xdr:rowOff>
    </xdr:from>
    <xdr:to>
      <xdr:col>6</xdr:col>
      <xdr:colOff>1134551</xdr:colOff>
      <xdr:row>87</xdr:row>
      <xdr:rowOff>25399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6203950" y="16567150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91</xdr:row>
      <xdr:rowOff>168275</xdr:rowOff>
    </xdr:from>
    <xdr:to>
      <xdr:col>6</xdr:col>
      <xdr:colOff>517525</xdr:colOff>
      <xdr:row>95</xdr:row>
      <xdr:rowOff>61216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6197599" y="18103850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92</xdr:row>
      <xdr:rowOff>101600</xdr:rowOff>
    </xdr:from>
    <xdr:to>
      <xdr:col>9</xdr:col>
      <xdr:colOff>447548</xdr:colOff>
      <xdr:row>94</xdr:row>
      <xdr:rowOff>165862</xdr:rowOff>
    </xdr:to>
    <xdr:pic>
      <xdr:nvPicPr>
        <xdr:cNvPr id="79" name="Image 78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63</xdr:row>
      <xdr:rowOff>50800</xdr:rowOff>
    </xdr:from>
    <xdr:to>
      <xdr:col>9</xdr:col>
      <xdr:colOff>598510</xdr:colOff>
      <xdr:row>66</xdr:row>
      <xdr:rowOff>149225</xdr:rowOff>
    </xdr:to>
    <xdr:pic>
      <xdr:nvPicPr>
        <xdr:cNvPr id="81" name="Image 80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424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52</xdr:row>
      <xdr:rowOff>0</xdr:rowOff>
    </xdr:from>
    <xdr:to>
      <xdr:col>6</xdr:col>
      <xdr:colOff>1491966</xdr:colOff>
      <xdr:row>54</xdr:row>
      <xdr:rowOff>168275</xdr:rowOff>
    </xdr:to>
    <xdr:pic>
      <xdr:nvPicPr>
        <xdr:cNvPr id="82" name="Image 81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3800" y="10363200"/>
          <a:ext cx="2990566" cy="606425"/>
        </a:xfrm>
        <a:prstGeom prst="rect">
          <a:avLst/>
        </a:prstGeom>
      </xdr:spPr>
    </xdr:pic>
    <xdr:clientData/>
  </xdr:twoCellAnchor>
  <xdr:twoCellAnchor editAs="oneCell">
    <xdr:from>
      <xdr:col>10</xdr:col>
      <xdr:colOff>175164</xdr:colOff>
      <xdr:row>58</xdr:row>
      <xdr:rowOff>184269</xdr:rowOff>
    </xdr:from>
    <xdr:to>
      <xdr:col>11</xdr:col>
      <xdr:colOff>413289</xdr:colOff>
      <xdr:row>62</xdr:row>
      <xdr:rowOff>139820</xdr:rowOff>
    </xdr:to>
    <xdr:pic>
      <xdr:nvPicPr>
        <xdr:cNvPr id="83" name="Image 82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2666214" y="12278503"/>
          <a:ext cx="1859891" cy="783687"/>
        </a:xfrm>
        <a:prstGeom prst="rect">
          <a:avLst/>
        </a:prstGeom>
      </xdr:spPr>
    </xdr:pic>
    <xdr:clientData/>
  </xdr:twoCellAnchor>
  <xdr:twoCellAnchor editAs="oneCell">
    <xdr:from>
      <xdr:col>10</xdr:col>
      <xdr:colOff>133889</xdr:colOff>
      <xdr:row>67</xdr:row>
      <xdr:rowOff>65298</xdr:rowOff>
    </xdr:from>
    <xdr:to>
      <xdr:col>11</xdr:col>
      <xdr:colOff>203304</xdr:colOff>
      <xdr:row>70</xdr:row>
      <xdr:rowOff>166897</xdr:rowOff>
    </xdr:to>
    <xdr:pic>
      <xdr:nvPicPr>
        <xdr:cNvPr id="84" name="Image 83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2624939" y="14022838"/>
          <a:ext cx="1691181" cy="722701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77</xdr:row>
      <xdr:rowOff>28575</xdr:rowOff>
    </xdr:from>
    <xdr:to>
      <xdr:col>11</xdr:col>
      <xdr:colOff>659539</xdr:colOff>
      <xdr:row>80</xdr:row>
      <xdr:rowOff>107950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23761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83</xdr:row>
      <xdr:rowOff>200025</xdr:rowOff>
    </xdr:from>
    <xdr:to>
      <xdr:col>11</xdr:col>
      <xdr:colOff>1134551</xdr:colOff>
      <xdr:row>87</xdr:row>
      <xdr:rowOff>41274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2376150" y="16583025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91</xdr:row>
      <xdr:rowOff>136525</xdr:rowOff>
    </xdr:from>
    <xdr:to>
      <xdr:col>11</xdr:col>
      <xdr:colOff>517525</xdr:colOff>
      <xdr:row>95</xdr:row>
      <xdr:rowOff>29466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2369799" y="18072100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92</xdr:row>
      <xdr:rowOff>101600</xdr:rowOff>
    </xdr:from>
    <xdr:to>
      <xdr:col>14</xdr:col>
      <xdr:colOff>447548</xdr:colOff>
      <xdr:row>94</xdr:row>
      <xdr:rowOff>165862</xdr:rowOff>
    </xdr:to>
    <xdr:pic>
      <xdr:nvPicPr>
        <xdr:cNvPr id="88" name="Image 87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63</xdr:row>
      <xdr:rowOff>50800</xdr:rowOff>
    </xdr:from>
    <xdr:to>
      <xdr:col>14</xdr:col>
      <xdr:colOff>598510</xdr:colOff>
      <xdr:row>66</xdr:row>
      <xdr:rowOff>149225</xdr:rowOff>
    </xdr:to>
    <xdr:pic>
      <xdr:nvPicPr>
        <xdr:cNvPr id="90" name="Image 89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0146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52</xdr:row>
      <xdr:rowOff>0</xdr:rowOff>
    </xdr:from>
    <xdr:to>
      <xdr:col>11</xdr:col>
      <xdr:colOff>1491966</xdr:colOff>
      <xdr:row>54</xdr:row>
      <xdr:rowOff>168275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46000" y="10363200"/>
          <a:ext cx="2990566" cy="606425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58</xdr:row>
      <xdr:rowOff>63499</xdr:rowOff>
    </xdr:from>
    <xdr:to>
      <xdr:col>16</xdr:col>
      <xdr:colOff>327025</xdr:colOff>
      <xdr:row>62</xdr:row>
      <xdr:rowOff>19050</xdr:rowOff>
    </xdr:to>
    <xdr:pic>
      <xdr:nvPicPr>
        <xdr:cNvPr id="92" name="Image 91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2233"/>
        <a:stretch/>
      </xdr:blipFill>
      <xdr:spPr>
        <a:xfrm>
          <a:off x="18605500" y="1163637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185648</xdr:colOff>
      <xdr:row>67</xdr:row>
      <xdr:rowOff>65297</xdr:rowOff>
    </xdr:from>
    <xdr:to>
      <xdr:col>16</xdr:col>
      <xdr:colOff>255063</xdr:colOff>
      <xdr:row>70</xdr:row>
      <xdr:rowOff>166896</xdr:rowOff>
    </xdr:to>
    <xdr:pic>
      <xdr:nvPicPr>
        <xdr:cNvPr id="93" name="Image 92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r="50877"/>
        <a:stretch/>
      </xdr:blipFill>
      <xdr:spPr>
        <a:xfrm>
          <a:off x="18922222" y="14022837"/>
          <a:ext cx="1691181" cy="722701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77</xdr:row>
      <xdr:rowOff>28575</xdr:rowOff>
    </xdr:from>
    <xdr:to>
      <xdr:col>16</xdr:col>
      <xdr:colOff>659539</xdr:colOff>
      <xdr:row>80</xdr:row>
      <xdr:rowOff>107950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28801"/>
        <a:stretch/>
      </xdr:blipFill>
      <xdr:spPr>
        <a:xfrm>
          <a:off x="18548350" y="15249525"/>
          <a:ext cx="2227989" cy="660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83</xdr:row>
      <xdr:rowOff>200025</xdr:rowOff>
    </xdr:from>
    <xdr:to>
      <xdr:col>16</xdr:col>
      <xdr:colOff>1134551</xdr:colOff>
      <xdr:row>87</xdr:row>
      <xdr:rowOff>41274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333" r="7573"/>
        <a:stretch/>
      </xdr:blipFill>
      <xdr:spPr>
        <a:xfrm>
          <a:off x="18548350" y="16583025"/>
          <a:ext cx="2703001" cy="622299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91</xdr:row>
      <xdr:rowOff>136525</xdr:rowOff>
    </xdr:from>
    <xdr:to>
      <xdr:col>16</xdr:col>
      <xdr:colOff>517525</xdr:colOff>
      <xdr:row>95</xdr:row>
      <xdr:rowOff>29466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r="30137"/>
        <a:stretch/>
      </xdr:blipFill>
      <xdr:spPr>
        <a:xfrm>
          <a:off x="18541999" y="18072100"/>
          <a:ext cx="2092326" cy="6549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92</xdr:row>
      <xdr:rowOff>101600</xdr:rowOff>
    </xdr:from>
    <xdr:to>
      <xdr:col>19</xdr:col>
      <xdr:colOff>447548</xdr:colOff>
      <xdr:row>94</xdr:row>
      <xdr:rowOff>165862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18227675"/>
          <a:ext cx="1831848" cy="4452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63</xdr:row>
      <xdr:rowOff>50800</xdr:rowOff>
    </xdr:from>
    <xdr:to>
      <xdr:col>19</xdr:col>
      <xdr:colOff>598510</xdr:colOff>
      <xdr:row>66</xdr:row>
      <xdr:rowOff>149225</xdr:rowOff>
    </xdr:to>
    <xdr:pic>
      <xdr:nvPicPr>
        <xdr:cNvPr id="99" name="Image 98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186899" y="12576175"/>
          <a:ext cx="2109811" cy="66992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52</xdr:row>
      <xdr:rowOff>0</xdr:rowOff>
    </xdr:from>
    <xdr:to>
      <xdr:col>16</xdr:col>
      <xdr:colOff>1491966</xdr:colOff>
      <xdr:row>54</xdr:row>
      <xdr:rowOff>168275</xdr:rowOff>
    </xdr:to>
    <xdr:pic>
      <xdr:nvPicPr>
        <xdr:cNvPr id="100" name="Image 99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18200" y="10363200"/>
          <a:ext cx="2990566" cy="606425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7</xdr:row>
      <xdr:rowOff>15875</xdr:rowOff>
    </xdr:from>
    <xdr:to>
      <xdr:col>22</xdr:col>
      <xdr:colOff>415383</xdr:colOff>
      <xdr:row>13</xdr:row>
      <xdr:rowOff>17461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GrpSpPr/>
      </xdr:nvGrpSpPr>
      <xdr:grpSpPr>
        <a:xfrm>
          <a:off x="2432050" y="1438275"/>
          <a:ext cx="25466133" cy="11699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11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11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11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11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11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1063625</xdr:colOff>
      <xdr:row>59</xdr:row>
      <xdr:rowOff>0</xdr:rowOff>
    </xdr:from>
    <xdr:to>
      <xdr:col>17</xdr:col>
      <xdr:colOff>386901</xdr:colOff>
      <xdr:row>64</xdr:row>
      <xdr:rowOff>80358</xdr:rowOff>
    </xdr:to>
    <xdr:grpSp>
      <xdr:nvGrpSpPr>
        <xdr:cNvPr id="169" name="Groupe 168">
          <a:extLst>
            <a:ext uri="{FF2B5EF4-FFF2-40B4-BE49-F238E27FC236}">
              <a16:creationId xmlns:a16="http://schemas.microsoft.com/office/drawing/2014/main" id="{00000000-0008-0000-1100-0000A9000000}"/>
            </a:ext>
          </a:extLst>
        </xdr:cNvPr>
        <xdr:cNvGrpSpPr/>
      </xdr:nvGrpSpPr>
      <xdr:grpSpPr>
        <a:xfrm>
          <a:off x="2638425" y="11887200"/>
          <a:ext cx="19147976" cy="1032858"/>
          <a:chOff x="2667559" y="1666703"/>
          <a:chExt cx="18067824" cy="1027283"/>
        </a:xfrm>
      </xdr:grpSpPr>
      <xdr:pic>
        <xdr:nvPicPr>
          <xdr:cNvPr id="170" name="Image 169">
            <a:extLst>
              <a:ext uri="{FF2B5EF4-FFF2-40B4-BE49-F238E27FC236}">
                <a16:creationId xmlns:a16="http://schemas.microsoft.com/office/drawing/2014/main" id="{00000000-0008-0000-1100-0000A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71" name="Image 170">
            <a:extLst>
              <a:ext uri="{FF2B5EF4-FFF2-40B4-BE49-F238E27FC236}">
                <a16:creationId xmlns:a16="http://schemas.microsoft.com/office/drawing/2014/main" id="{00000000-0008-0000-1100-0000A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667559" y="1666703"/>
            <a:ext cx="986883" cy="979486"/>
          </a:xfrm>
          <a:prstGeom prst="rect">
            <a:avLst/>
          </a:prstGeom>
        </xdr:spPr>
      </xdr:pic>
      <xdr:pic>
        <xdr:nvPicPr>
          <xdr:cNvPr id="172" name="Image 171">
            <a:extLst>
              <a:ext uri="{FF2B5EF4-FFF2-40B4-BE49-F238E27FC236}">
                <a16:creationId xmlns:a16="http://schemas.microsoft.com/office/drawing/2014/main" id="{00000000-0008-0000-1100-0000A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73" name="Image 172">
            <a:extLst>
              <a:ext uri="{FF2B5EF4-FFF2-40B4-BE49-F238E27FC236}">
                <a16:creationId xmlns:a16="http://schemas.microsoft.com/office/drawing/2014/main" id="{00000000-0008-0000-1100-0000A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963283</xdr:colOff>
      <xdr:row>43</xdr:row>
      <xdr:rowOff>143773</xdr:rowOff>
    </xdr:from>
    <xdr:to>
      <xdr:col>24</xdr:col>
      <xdr:colOff>43134</xdr:colOff>
      <xdr:row>49</xdr:row>
      <xdr:rowOff>33507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9142906" y="8856453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963283</xdr:colOff>
      <xdr:row>43</xdr:row>
      <xdr:rowOff>115019</xdr:rowOff>
    </xdr:from>
    <xdr:to>
      <xdr:col>19</xdr:col>
      <xdr:colOff>43132</xdr:colOff>
      <xdr:row>49</xdr:row>
      <xdr:rowOff>4753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903131" y="882769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963282</xdr:colOff>
      <xdr:row>43</xdr:row>
      <xdr:rowOff>115018</xdr:rowOff>
    </xdr:from>
    <xdr:to>
      <xdr:col>14</xdr:col>
      <xdr:colOff>43133</xdr:colOff>
      <xdr:row>49</xdr:row>
      <xdr:rowOff>4752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63357" y="8827698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948906</xdr:colOff>
      <xdr:row>43</xdr:row>
      <xdr:rowOff>158149</xdr:rowOff>
    </xdr:from>
    <xdr:to>
      <xdr:col>9</xdr:col>
      <xdr:colOff>28757</xdr:colOff>
      <xdr:row>49</xdr:row>
      <xdr:rowOff>47883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09208" y="887082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992038</xdr:colOff>
      <xdr:row>43</xdr:row>
      <xdr:rowOff>115017</xdr:rowOff>
    </xdr:from>
    <xdr:to>
      <xdr:col>4</xdr:col>
      <xdr:colOff>71889</xdr:colOff>
      <xdr:row>49</xdr:row>
      <xdr:rowOff>4751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212566" y="8827697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50</xdr:row>
      <xdr:rowOff>0</xdr:rowOff>
    </xdr:from>
    <xdr:to>
      <xdr:col>15</xdr:col>
      <xdr:colOff>1081179</xdr:colOff>
      <xdr:row>55</xdr:row>
      <xdr:rowOff>62262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id="{2F1DDBFA-876B-4F24-A4FB-E2265F9815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8736574" y="10403456"/>
          <a:ext cx="1081179" cy="1131938"/>
        </a:xfrm>
        <a:prstGeom prst="rect">
          <a:avLst/>
        </a:prstGeom>
      </xdr:spPr>
    </xdr:pic>
    <xdr:clientData/>
  </xdr:twoCellAnchor>
  <xdr:twoCellAnchor editAs="oneCell">
    <xdr:from>
      <xdr:col>2</xdr:col>
      <xdr:colOff>983411</xdr:colOff>
      <xdr:row>94</xdr:row>
      <xdr:rowOff>172530</xdr:rowOff>
    </xdr:from>
    <xdr:to>
      <xdr:col>4</xdr:col>
      <xdr:colOff>63262</xdr:colOff>
      <xdr:row>100</xdr:row>
      <xdr:rowOff>62264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0DF69993-6611-40F7-B295-BB33EB59AD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4226943" y="19719986"/>
          <a:ext cx="1081179" cy="1131938"/>
        </a:xfrm>
        <a:prstGeom prst="rect">
          <a:avLst/>
        </a:prstGeom>
      </xdr:spPr>
    </xdr:pic>
    <xdr:clientData/>
  </xdr:twoCellAnchor>
  <xdr:twoCellAnchor editAs="oneCell">
    <xdr:from>
      <xdr:col>7</xdr:col>
      <xdr:colOff>931652</xdr:colOff>
      <xdr:row>94</xdr:row>
      <xdr:rowOff>138023</xdr:rowOff>
    </xdr:from>
    <xdr:to>
      <xdr:col>9</xdr:col>
      <xdr:colOff>11503</xdr:colOff>
      <xdr:row>100</xdr:row>
      <xdr:rowOff>27757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34882E3A-88C6-4C0D-A40A-426E5D4CE2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0420708" y="19685479"/>
          <a:ext cx="1081179" cy="1131938"/>
        </a:xfrm>
        <a:prstGeom prst="rect">
          <a:avLst/>
        </a:prstGeom>
      </xdr:spPr>
    </xdr:pic>
    <xdr:clientData/>
  </xdr:twoCellAnchor>
  <xdr:twoCellAnchor editAs="oneCell">
    <xdr:from>
      <xdr:col>12</xdr:col>
      <xdr:colOff>931652</xdr:colOff>
      <xdr:row>94</xdr:row>
      <xdr:rowOff>103516</xdr:rowOff>
    </xdr:from>
    <xdr:to>
      <xdr:col>14</xdr:col>
      <xdr:colOff>11503</xdr:colOff>
      <xdr:row>100</xdr:row>
      <xdr:rowOff>259</xdr:rowOff>
    </xdr:to>
    <xdr:pic>
      <xdr:nvPicPr>
        <xdr:cNvPr id="119" name="Image 118">
          <a:extLst>
            <a:ext uri="{FF2B5EF4-FFF2-40B4-BE49-F238E27FC236}">
              <a16:creationId xmlns:a16="http://schemas.microsoft.com/office/drawing/2014/main" id="{DC34CC1E-9CB1-4A2F-9599-3B753186D5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16666234" y="19650972"/>
          <a:ext cx="1081179" cy="1131938"/>
        </a:xfrm>
        <a:prstGeom prst="rect">
          <a:avLst/>
        </a:prstGeom>
      </xdr:spPr>
    </xdr:pic>
    <xdr:clientData/>
  </xdr:twoCellAnchor>
  <xdr:twoCellAnchor editAs="oneCell">
    <xdr:from>
      <xdr:col>17</xdr:col>
      <xdr:colOff>931653</xdr:colOff>
      <xdr:row>94</xdr:row>
      <xdr:rowOff>155275</xdr:rowOff>
    </xdr:from>
    <xdr:to>
      <xdr:col>19</xdr:col>
      <xdr:colOff>11504</xdr:colOff>
      <xdr:row>100</xdr:row>
      <xdr:rowOff>45009</xdr:rowOff>
    </xdr:to>
    <xdr:pic>
      <xdr:nvPicPr>
        <xdr:cNvPr id="120" name="Image 119">
          <a:extLst>
            <a:ext uri="{FF2B5EF4-FFF2-40B4-BE49-F238E27FC236}">
              <a16:creationId xmlns:a16="http://schemas.microsoft.com/office/drawing/2014/main" id="{6837A3ED-F097-4B44-A11B-219C4A73A0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957" t="66924" r="31176" b="11887"/>
        <a:stretch/>
      </xdr:blipFill>
      <xdr:spPr>
        <a:xfrm rot="158179">
          <a:off x="22911759" y="19702731"/>
          <a:ext cx="1081179" cy="11319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29"/>
  <sheetViews>
    <sheetView workbookViewId="0">
      <selection activeCell="A7" sqref="A7"/>
    </sheetView>
  </sheetViews>
  <sheetFormatPr baseColWidth="10" defaultColWidth="11.7265625" defaultRowHeight="15" x14ac:dyDescent="0.25"/>
  <cols>
    <col min="2" max="2" width="16.26953125" style="203" customWidth="1"/>
  </cols>
  <sheetData>
    <row r="4" spans="1:5" ht="15.6" x14ac:dyDescent="0.3">
      <c r="A4" s="133" t="s">
        <v>0</v>
      </c>
      <c r="B4" s="204"/>
      <c r="C4" s="133"/>
      <c r="D4" s="133"/>
      <c r="E4" s="133"/>
    </row>
    <row r="5" spans="1:5" ht="15.6" x14ac:dyDescent="0.3">
      <c r="A5" s="133"/>
      <c r="B5" s="204"/>
      <c r="C5" s="133"/>
      <c r="D5" s="133"/>
      <c r="E5" s="133"/>
    </row>
    <row r="6" spans="1:5" ht="15.6" x14ac:dyDescent="0.3">
      <c r="A6" s="204"/>
      <c r="B6" s="204"/>
      <c r="C6" s="133"/>
      <c r="D6" s="133"/>
      <c r="E6" s="133"/>
    </row>
    <row r="7" spans="1:5" x14ac:dyDescent="0.25">
      <c r="A7" s="205" t="s">
        <v>121</v>
      </c>
      <c r="B7" s="205"/>
      <c r="C7" t="s">
        <v>1</v>
      </c>
    </row>
    <row r="8" spans="1:5" ht="15.75" customHeight="1" x14ac:dyDescent="0.25">
      <c r="A8" s="203"/>
      <c r="C8" t="s">
        <v>2</v>
      </c>
    </row>
    <row r="9" spans="1:5" ht="15.75" customHeight="1" x14ac:dyDescent="0.25">
      <c r="A9" s="203"/>
    </row>
    <row r="10" spans="1:5" ht="17.850000000000001" customHeight="1" x14ac:dyDescent="0.25">
      <c r="A10" s="202" t="s">
        <v>3</v>
      </c>
      <c r="B10" s="202"/>
      <c r="C10" t="s">
        <v>4</v>
      </c>
    </row>
    <row r="11" spans="1:5" ht="17.850000000000001" customHeight="1" x14ac:dyDescent="0.25">
      <c r="A11" s="203"/>
      <c r="C11" t="s">
        <v>5</v>
      </c>
    </row>
    <row r="12" spans="1:5" ht="17.850000000000001" customHeight="1" x14ac:dyDescent="0.25">
      <c r="A12" s="203"/>
      <c r="C12" t="s">
        <v>6</v>
      </c>
    </row>
    <row r="13" spans="1:5" ht="15.75" customHeight="1" x14ac:dyDescent="0.25">
      <c r="A13" s="203"/>
    </row>
    <row r="14" spans="1:5" x14ac:dyDescent="0.25">
      <c r="A14" s="202" t="s">
        <v>7</v>
      </c>
      <c r="B14" s="202"/>
      <c r="C14" t="s">
        <v>8</v>
      </c>
    </row>
    <row r="15" spans="1:5" x14ac:dyDescent="0.25">
      <c r="A15" s="203"/>
      <c r="C15" t="s">
        <v>9</v>
      </c>
    </row>
    <row r="16" spans="1:5" x14ac:dyDescent="0.25">
      <c r="A16" s="203"/>
      <c r="C16" t="s">
        <v>10</v>
      </c>
    </row>
    <row r="17" spans="1:3" ht="15.75" customHeight="1" x14ac:dyDescent="0.25">
      <c r="A17" s="203"/>
      <c r="C17" t="s">
        <v>11</v>
      </c>
    </row>
    <row r="18" spans="1:3" ht="15.75" customHeight="1" x14ac:dyDescent="0.25">
      <c r="A18" s="203"/>
      <c r="C18" t="s">
        <v>12</v>
      </c>
    </row>
    <row r="19" spans="1:3" ht="15.75" customHeight="1" x14ac:dyDescent="0.25">
      <c r="A19" s="203"/>
      <c r="C19" s="224" t="s">
        <v>13</v>
      </c>
    </row>
    <row r="20" spans="1:3" ht="15.75" customHeight="1" x14ac:dyDescent="0.25">
      <c r="A20" s="203"/>
    </row>
    <row r="21" spans="1:3" x14ac:dyDescent="0.25">
      <c r="A21" s="208" t="s">
        <v>14</v>
      </c>
      <c r="B21" s="209"/>
      <c r="C21" t="s">
        <v>15</v>
      </c>
    </row>
    <row r="22" spans="1:3" x14ac:dyDescent="0.25">
      <c r="B22"/>
      <c r="C22" t="s">
        <v>16</v>
      </c>
    </row>
    <row r="23" spans="1:3" x14ac:dyDescent="0.25">
      <c r="B23"/>
      <c r="C23" t="s">
        <v>17</v>
      </c>
    </row>
    <row r="24" spans="1:3" x14ac:dyDescent="0.25">
      <c r="B24"/>
      <c r="C24" t="s">
        <v>18</v>
      </c>
    </row>
    <row r="25" spans="1:3" x14ac:dyDescent="0.25">
      <c r="B25"/>
      <c r="C25" s="210" t="s">
        <v>19</v>
      </c>
    </row>
    <row r="26" spans="1:3" x14ac:dyDescent="0.25">
      <c r="B26"/>
      <c r="C26" s="210"/>
    </row>
    <row r="27" spans="1:3" x14ac:dyDescent="0.25">
      <c r="B27"/>
      <c r="C27" s="210"/>
    </row>
    <row r="28" spans="1:3" x14ac:dyDescent="0.25">
      <c r="A28" s="206" t="s">
        <v>20</v>
      </c>
      <c r="B28" s="207"/>
      <c r="C28" t="s">
        <v>21</v>
      </c>
    </row>
    <row r="29" spans="1:3" x14ac:dyDescent="0.25">
      <c r="C29" s="210" t="s">
        <v>22</v>
      </c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A3A9-61CD-40E6-8F52-E140047433CB}">
  <sheetPr>
    <tabColor theme="1"/>
  </sheetPr>
  <dimension ref="D4:D55"/>
  <sheetViews>
    <sheetView showGridLines="0" zoomScale="80" zoomScaleNormal="80" workbookViewId="0">
      <selection activeCell="D17" sqref="D17"/>
    </sheetView>
  </sheetViews>
  <sheetFormatPr baseColWidth="10" defaultColWidth="11.54296875" defaultRowHeight="13.2" x14ac:dyDescent="0.25"/>
  <cols>
    <col min="1" max="16384" width="11.54296875" style="1"/>
  </cols>
  <sheetData>
    <row r="4" spans="4:4" x14ac:dyDescent="0.25">
      <c r="D4" s="113" t="s">
        <v>23</v>
      </c>
    </row>
    <row r="5" spans="4:4" x14ac:dyDescent="0.25">
      <c r="D5" s="2"/>
    </row>
    <row r="6" spans="4:4" x14ac:dyDescent="0.25">
      <c r="D6" s="2"/>
    </row>
    <row r="7" spans="4:4" x14ac:dyDescent="0.25">
      <c r="D7" s="2"/>
    </row>
    <row r="8" spans="4:4" x14ac:dyDescent="0.25">
      <c r="D8" s="2"/>
    </row>
    <row r="9" spans="4:4" x14ac:dyDescent="0.25">
      <c r="D9" s="2"/>
    </row>
    <row r="10" spans="4:4" x14ac:dyDescent="0.25">
      <c r="D10" s="113" t="s">
        <v>24</v>
      </c>
    </row>
    <row r="11" spans="4:4" x14ac:dyDescent="0.25">
      <c r="D11" s="2"/>
    </row>
    <row r="12" spans="4:4" x14ac:dyDescent="0.25">
      <c r="D12" s="2"/>
    </row>
    <row r="13" spans="4:4" x14ac:dyDescent="0.25">
      <c r="D13" s="2"/>
    </row>
    <row r="14" spans="4:4" x14ac:dyDescent="0.25">
      <c r="D14" s="2"/>
    </row>
    <row r="15" spans="4:4" x14ac:dyDescent="0.25">
      <c r="D15" s="2"/>
    </row>
    <row r="16" spans="4:4" x14ac:dyDescent="0.25">
      <c r="D16" s="113" t="s">
        <v>25</v>
      </c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114" t="s">
        <v>119</v>
      </c>
    </row>
    <row r="23" spans="4:4" x14ac:dyDescent="0.25">
      <c r="D23" s="115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  <row r="29" spans="4:4" x14ac:dyDescent="0.25">
      <c r="D29" s="113" t="s">
        <v>27</v>
      </c>
    </row>
    <row r="30" spans="4:4" x14ac:dyDescent="0.25">
      <c r="D30" s="116"/>
    </row>
    <row r="31" spans="4:4" x14ac:dyDescent="0.25">
      <c r="D31" s="2"/>
    </row>
    <row r="32" spans="4:4" x14ac:dyDescent="0.25">
      <c r="D32" s="2"/>
    </row>
    <row r="34" spans="4:4" x14ac:dyDescent="0.25">
      <c r="D34" s="2"/>
    </row>
    <row r="35" spans="4:4" x14ac:dyDescent="0.25">
      <c r="D35" s="113" t="s">
        <v>120</v>
      </c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113" t="s">
        <v>29</v>
      </c>
    </row>
    <row r="42" spans="4:4" x14ac:dyDescent="0.25">
      <c r="D42" s="113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113" t="s">
        <v>30</v>
      </c>
    </row>
    <row r="48" spans="4:4" x14ac:dyDescent="0.25">
      <c r="D48" s="113" t="s">
        <v>31</v>
      </c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113"/>
    </row>
  </sheetData>
  <sheetProtection algorithmName="SHA-512" hashValue="gICBomX0LkZK6uHf0M4u6+ExFW8ciXj2naFI/hR/SR4TXv0K9egp+X1cAsdNmmY3SePbR89tarWtJVmMESyO5A==" saltValue="hNP7gptDG6np5CeI3Pbqjw==" spinCount="100000" sheet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E62A-A653-49A2-9BA6-0275B3748DDF}">
  <sheetPr>
    <tabColor theme="4"/>
  </sheetPr>
  <dimension ref="A1:AI30"/>
  <sheetViews>
    <sheetView showZeros="0" view="pageBreakPreview" topLeftCell="D1" zoomScale="40" zoomScaleNormal="100" zoomScaleSheetLayoutView="40" workbookViewId="0">
      <selection activeCell="P16" sqref="P16:P17"/>
    </sheetView>
  </sheetViews>
  <sheetFormatPr baseColWidth="10" defaultColWidth="11.7265625" defaultRowHeight="15" x14ac:dyDescent="0.25"/>
  <cols>
    <col min="1" max="1" width="22.7265625" style="3" customWidth="1"/>
    <col min="2" max="6" width="40.7265625" style="3" customWidth="1"/>
    <col min="7" max="7" width="6.7265625" style="3" customWidth="1"/>
    <col min="8" max="8" width="22.7265625" style="3" customWidth="1"/>
    <col min="9" max="13" width="40.7265625" style="3" customWidth="1"/>
    <col min="14" max="14" width="6.7265625" style="3" customWidth="1"/>
    <col min="15" max="15" width="22.7265625" style="3" customWidth="1"/>
    <col min="16" max="20" width="40.7265625" style="3" customWidth="1"/>
    <col min="21" max="21" width="6.7265625" style="3" customWidth="1"/>
    <col min="22" max="22" width="22.7265625" style="3" customWidth="1"/>
    <col min="23" max="27" width="40.7265625" style="3" customWidth="1"/>
    <col min="28" max="28" width="6.7265625" style="3" customWidth="1"/>
    <col min="29" max="29" width="22.7265625" style="3" customWidth="1"/>
    <col min="30" max="34" width="40.7265625" style="3" customWidth="1"/>
    <col min="35" max="35" width="6.7265625" style="3" customWidth="1"/>
    <col min="36" max="16384" width="11.7265625" style="3"/>
  </cols>
  <sheetData>
    <row r="1" spans="1:35" s="25" customFormat="1" ht="26.7" customHeight="1" x14ac:dyDescent="0.25">
      <c r="B1" s="157"/>
      <c r="C1" s="382" t="s">
        <v>32</v>
      </c>
      <c r="D1" s="382"/>
      <c r="E1" s="382"/>
      <c r="F1" s="158"/>
      <c r="I1" s="157"/>
      <c r="J1" s="382" t="str">
        <f>+C1</f>
        <v>Nom établissement</v>
      </c>
      <c r="K1" s="382"/>
      <c r="L1" s="382"/>
      <c r="M1" s="158"/>
      <c r="P1" s="157"/>
      <c r="Q1" s="382" t="str">
        <f>+J1</f>
        <v>Nom établissement</v>
      </c>
      <c r="R1" s="382"/>
      <c r="S1" s="382"/>
      <c r="T1" s="158"/>
      <c r="W1" s="157"/>
      <c r="X1" s="382" t="str">
        <f>+Q1</f>
        <v>Nom établissement</v>
      </c>
      <c r="Y1" s="382"/>
      <c r="Z1" s="382"/>
      <c r="AA1" s="158"/>
      <c r="AD1" s="157"/>
      <c r="AE1" s="382" t="str">
        <f>+X1</f>
        <v>Nom établissement</v>
      </c>
      <c r="AF1" s="382"/>
      <c r="AG1" s="382"/>
      <c r="AH1" s="158"/>
    </row>
    <row r="2" spans="1:35" s="25" customFormat="1" ht="26.7" customHeight="1" x14ac:dyDescent="0.25">
      <c r="B2" s="157"/>
      <c r="C2" s="29"/>
      <c r="D2" s="29"/>
      <c r="E2" s="29"/>
      <c r="F2" s="158"/>
      <c r="I2" s="157"/>
      <c r="J2" s="29"/>
      <c r="K2" s="29"/>
      <c r="L2" s="29"/>
      <c r="M2" s="158"/>
      <c r="P2" s="157"/>
      <c r="Q2" s="29"/>
      <c r="R2" s="29"/>
      <c r="S2" s="29"/>
      <c r="T2" s="158"/>
      <c r="W2" s="157"/>
      <c r="X2" s="29"/>
      <c r="Y2" s="29"/>
      <c r="Z2" s="29"/>
      <c r="AA2" s="158"/>
      <c r="AD2" s="157"/>
      <c r="AE2" s="29"/>
      <c r="AF2" s="29"/>
      <c r="AG2" s="29"/>
      <c r="AH2" s="158"/>
    </row>
    <row r="3" spans="1:35" s="211" customFormat="1" ht="26.7" customHeight="1" x14ac:dyDescent="0.25">
      <c r="B3" s="212" t="s">
        <v>33</v>
      </c>
      <c r="C3" s="213">
        <f>'Menus déjeuner'!F3</f>
        <v>46265</v>
      </c>
      <c r="D3" s="214" t="s">
        <v>34</v>
      </c>
      <c r="E3" s="215">
        <f>C3+4</f>
        <v>46269</v>
      </c>
      <c r="F3" s="216"/>
      <c r="I3" s="212" t="s">
        <v>33</v>
      </c>
      <c r="J3" s="213">
        <f>E3+3</f>
        <v>46272</v>
      </c>
      <c r="K3" s="214" t="s">
        <v>34</v>
      </c>
      <c r="L3" s="215">
        <f>J3+4</f>
        <v>46276</v>
      </c>
      <c r="M3" s="216"/>
      <c r="P3" s="212" t="s">
        <v>33</v>
      </c>
      <c r="Q3" s="213">
        <f>L3+3</f>
        <v>46279</v>
      </c>
      <c r="R3" s="214" t="s">
        <v>34</v>
      </c>
      <c r="S3" s="215">
        <f>Q3+4</f>
        <v>46283</v>
      </c>
      <c r="T3" s="216"/>
      <c r="W3" s="212" t="s">
        <v>33</v>
      </c>
      <c r="X3" s="213">
        <f>S3+3</f>
        <v>46286</v>
      </c>
      <c r="Y3" s="214" t="s">
        <v>34</v>
      </c>
      <c r="Z3" s="215">
        <f>X3+4</f>
        <v>46290</v>
      </c>
      <c r="AA3" s="216"/>
      <c r="AD3" s="212" t="s">
        <v>33</v>
      </c>
      <c r="AE3" s="213">
        <f>Z3+3</f>
        <v>46293</v>
      </c>
      <c r="AF3" s="214" t="s">
        <v>34</v>
      </c>
      <c r="AG3" s="215">
        <f>AE3+4</f>
        <v>46297</v>
      </c>
      <c r="AH3" s="216"/>
    </row>
    <row r="4" spans="1:35" s="25" customFormat="1" ht="26.7" customHeight="1" x14ac:dyDescent="0.25">
      <c r="B4" s="159"/>
      <c r="C4" s="160"/>
      <c r="D4" s="160"/>
      <c r="E4" s="160"/>
      <c r="F4" s="161"/>
      <c r="I4" s="159"/>
      <c r="J4" s="160"/>
      <c r="K4" s="160"/>
      <c r="L4" s="160"/>
      <c r="M4" s="161"/>
      <c r="P4" s="159"/>
      <c r="Q4" s="160"/>
      <c r="R4" s="160"/>
      <c r="S4" s="160"/>
      <c r="T4" s="161"/>
      <c r="W4" s="159"/>
      <c r="X4" s="160"/>
      <c r="Y4" s="160"/>
      <c r="Z4" s="160"/>
      <c r="AA4" s="161"/>
      <c r="AD4" s="159"/>
      <c r="AE4" s="160"/>
      <c r="AF4" s="160"/>
      <c r="AG4" s="160"/>
      <c r="AH4" s="161"/>
    </row>
    <row r="5" spans="1:35" ht="18" customHeight="1" x14ac:dyDescent="0.25">
      <c r="B5" s="383" t="s">
        <v>101</v>
      </c>
      <c r="C5" s="383"/>
      <c r="D5" s="383"/>
      <c r="E5" s="383"/>
      <c r="F5" s="383"/>
      <c r="I5" s="383" t="s">
        <v>102</v>
      </c>
      <c r="J5" s="383"/>
      <c r="K5" s="383"/>
      <c r="L5" s="383"/>
      <c r="M5" s="383"/>
      <c r="P5" s="383" t="s">
        <v>103</v>
      </c>
      <c r="Q5" s="383"/>
      <c r="R5" s="383"/>
      <c r="S5" s="383"/>
      <c r="T5" s="383"/>
      <c r="W5" s="383" t="s">
        <v>104</v>
      </c>
      <c r="X5" s="383"/>
      <c r="Y5" s="383"/>
      <c r="Z5" s="383"/>
      <c r="AA5" s="383"/>
      <c r="AD5" s="383" t="s">
        <v>105</v>
      </c>
      <c r="AE5" s="383"/>
      <c r="AF5" s="383"/>
      <c r="AG5" s="383"/>
      <c r="AH5" s="383"/>
    </row>
    <row r="6" spans="1:35" ht="28.5" customHeight="1" x14ac:dyDescent="0.25">
      <c r="B6" s="384"/>
      <c r="C6" s="384"/>
      <c r="D6" s="384"/>
      <c r="E6" s="384"/>
      <c r="F6" s="384"/>
      <c r="I6" s="384"/>
      <c r="J6" s="384"/>
      <c r="K6" s="384"/>
      <c r="L6" s="384"/>
      <c r="M6" s="384"/>
      <c r="P6" s="384"/>
      <c r="Q6" s="384"/>
      <c r="R6" s="384"/>
      <c r="S6" s="384"/>
      <c r="T6" s="384"/>
      <c r="W6" s="384"/>
      <c r="X6" s="384"/>
      <c r="Y6" s="384"/>
      <c r="Z6" s="384"/>
      <c r="AA6" s="384"/>
      <c r="AD6" s="384"/>
      <c r="AE6" s="384"/>
      <c r="AF6" s="384"/>
      <c r="AG6" s="384"/>
      <c r="AH6" s="384"/>
    </row>
    <row r="7" spans="1:35" ht="28.5" customHeight="1" x14ac:dyDescent="0.4">
      <c r="B7" s="152"/>
      <c r="C7" s="152"/>
      <c r="D7" s="107" t="s">
        <v>35</v>
      </c>
      <c r="E7" s="152"/>
      <c r="F7" s="152"/>
      <c r="K7" s="107" t="s">
        <v>35</v>
      </c>
      <c r="R7" s="107" t="s">
        <v>35</v>
      </c>
      <c r="Y7" s="107" t="s">
        <v>35</v>
      </c>
      <c r="AF7" s="107" t="s">
        <v>35</v>
      </c>
      <c r="AH7" s="134"/>
    </row>
    <row r="8" spans="1:35" ht="39.6" customHeight="1" x14ac:dyDescent="0.25">
      <c r="A8" s="201" t="s">
        <v>36</v>
      </c>
      <c r="B8" s="189" t="s">
        <v>37</v>
      </c>
      <c r="C8" s="189" t="s">
        <v>38</v>
      </c>
      <c r="D8" s="189" t="s">
        <v>39</v>
      </c>
      <c r="E8" s="189" t="s">
        <v>40</v>
      </c>
      <c r="F8" s="189" t="s">
        <v>41</v>
      </c>
      <c r="G8" s="9"/>
      <c r="H8" s="201" t="s">
        <v>42</v>
      </c>
      <c r="I8" s="189" t="s">
        <v>37</v>
      </c>
      <c r="J8" s="189" t="s">
        <v>38</v>
      </c>
      <c r="K8" s="189" t="s">
        <v>39</v>
      </c>
      <c r="L8" s="189" t="s">
        <v>40</v>
      </c>
      <c r="M8" s="189" t="s">
        <v>41</v>
      </c>
      <c r="N8" s="9"/>
      <c r="O8" s="201" t="s">
        <v>43</v>
      </c>
      <c r="P8" s="189" t="s">
        <v>37</v>
      </c>
      <c r="Q8" s="189" t="s">
        <v>38</v>
      </c>
      <c r="R8" s="189" t="s">
        <v>39</v>
      </c>
      <c r="S8" s="189" t="s">
        <v>40</v>
      </c>
      <c r="T8" s="189" t="s">
        <v>41</v>
      </c>
      <c r="U8" s="9"/>
      <c r="V8" s="201" t="s">
        <v>44</v>
      </c>
      <c r="W8" s="189" t="s">
        <v>37</v>
      </c>
      <c r="X8" s="189" t="s">
        <v>38</v>
      </c>
      <c r="Y8" s="189" t="s">
        <v>39</v>
      </c>
      <c r="Z8" s="189" t="s">
        <v>40</v>
      </c>
      <c r="AA8" s="189" t="s">
        <v>41</v>
      </c>
      <c r="AB8" s="9"/>
      <c r="AC8" s="201" t="s">
        <v>45</v>
      </c>
      <c r="AD8" s="189" t="s">
        <v>37</v>
      </c>
      <c r="AE8" s="189" t="s">
        <v>38</v>
      </c>
      <c r="AF8" s="189" t="s">
        <v>39</v>
      </c>
      <c r="AG8" s="189" t="s">
        <v>40</v>
      </c>
      <c r="AH8" s="189" t="s">
        <v>41</v>
      </c>
      <c r="AI8" s="9"/>
    </row>
    <row r="9" spans="1:35" s="25" customFormat="1" ht="30.6" customHeight="1" x14ac:dyDescent="0.25">
      <c r="A9" s="22"/>
      <c r="B9" s="24"/>
      <c r="C9" s="24"/>
      <c r="D9" s="24"/>
      <c r="E9" s="24"/>
      <c r="F9" s="24"/>
      <c r="G9" s="29"/>
      <c r="H9" s="22"/>
      <c r="I9" s="24"/>
      <c r="J9" s="162"/>
      <c r="K9" s="24"/>
      <c r="L9" s="162"/>
      <c r="M9" s="24"/>
      <c r="N9" s="29"/>
      <c r="O9" s="22"/>
      <c r="P9" s="24"/>
      <c r="Q9" s="24"/>
      <c r="R9" s="24"/>
      <c r="S9" s="24"/>
      <c r="T9" s="24"/>
      <c r="U9" s="29"/>
      <c r="V9" s="22"/>
      <c r="W9" s="24"/>
      <c r="X9" s="24"/>
      <c r="Y9" s="24"/>
      <c r="Z9" s="24"/>
      <c r="AA9" s="24"/>
      <c r="AB9" s="29"/>
      <c r="AC9" s="22"/>
      <c r="AD9" s="24"/>
      <c r="AE9" s="24"/>
      <c r="AF9" s="24"/>
      <c r="AG9" s="24"/>
      <c r="AH9" s="24"/>
      <c r="AI9" s="29"/>
    </row>
    <row r="10" spans="1:35" s="163" customFormat="1" ht="48.45" customHeight="1" x14ac:dyDescent="0.25">
      <c r="A10" s="183" t="s">
        <v>46</v>
      </c>
      <c r="B10" s="369" t="s">
        <v>190</v>
      </c>
      <c r="C10" s="373" t="s">
        <v>189</v>
      </c>
      <c r="D10" s="377" t="s">
        <v>191</v>
      </c>
      <c r="E10" s="369" t="s">
        <v>190</v>
      </c>
      <c r="F10" s="377" t="s">
        <v>191</v>
      </c>
      <c r="G10" s="167"/>
      <c r="H10" s="183" t="s">
        <v>46</v>
      </c>
      <c r="I10" s="376" t="s">
        <v>202</v>
      </c>
      <c r="J10" s="369" t="s">
        <v>190</v>
      </c>
      <c r="K10" s="377" t="s">
        <v>191</v>
      </c>
      <c r="L10" s="369" t="s">
        <v>190</v>
      </c>
      <c r="M10" s="373" t="s">
        <v>203</v>
      </c>
      <c r="N10" s="167"/>
      <c r="O10" s="183" t="s">
        <v>46</v>
      </c>
      <c r="P10" s="369" t="s">
        <v>190</v>
      </c>
      <c r="Q10" s="373" t="s">
        <v>203</v>
      </c>
      <c r="R10" s="373" t="s">
        <v>189</v>
      </c>
      <c r="S10" s="377" t="s">
        <v>191</v>
      </c>
      <c r="T10" s="369" t="s">
        <v>190</v>
      </c>
      <c r="U10" s="167"/>
      <c r="V10" s="183" t="s">
        <v>46</v>
      </c>
      <c r="W10" s="369" t="s">
        <v>190</v>
      </c>
      <c r="X10" s="369" t="s">
        <v>190</v>
      </c>
      <c r="Y10" s="377" t="s">
        <v>191</v>
      </c>
      <c r="Z10" s="373" t="s">
        <v>203</v>
      </c>
      <c r="AA10" s="376" t="s">
        <v>202</v>
      </c>
      <c r="AB10" s="167"/>
      <c r="AC10" s="183" t="s">
        <v>46</v>
      </c>
      <c r="AD10" s="223"/>
      <c r="AE10" s="223"/>
      <c r="AF10" s="223"/>
      <c r="AG10" s="223"/>
      <c r="AH10" s="223"/>
      <c r="AI10" s="169"/>
    </row>
    <row r="11" spans="1:35" s="164" customFormat="1" ht="48.45" customHeight="1" x14ac:dyDescent="0.25">
      <c r="A11" s="184"/>
      <c r="B11" s="369"/>
      <c r="C11" s="373"/>
      <c r="D11" s="377"/>
      <c r="E11" s="369"/>
      <c r="F11" s="377"/>
      <c r="G11" s="167"/>
      <c r="H11" s="184"/>
      <c r="I11" s="376"/>
      <c r="J11" s="369"/>
      <c r="K11" s="377"/>
      <c r="L11" s="369"/>
      <c r="M11" s="373"/>
      <c r="N11" s="167"/>
      <c r="O11" s="184"/>
      <c r="P11" s="369"/>
      <c r="Q11" s="373"/>
      <c r="R11" s="373"/>
      <c r="S11" s="377"/>
      <c r="T11" s="369"/>
      <c r="U11" s="167"/>
      <c r="V11" s="184"/>
      <c r="W11" s="369"/>
      <c r="X11" s="369"/>
      <c r="Y11" s="377"/>
      <c r="Z11" s="373"/>
      <c r="AA11" s="376"/>
      <c r="AB11" s="167"/>
      <c r="AC11" s="184"/>
      <c r="AD11" s="223"/>
      <c r="AE11" s="223"/>
      <c r="AF11" s="223"/>
      <c r="AG11" s="223"/>
      <c r="AH11" s="223"/>
      <c r="AI11" s="169"/>
    </row>
    <row r="12" spans="1:35" s="164" customFormat="1" ht="48.45" customHeight="1" x14ac:dyDescent="0.25">
      <c r="A12" s="184"/>
      <c r="B12" s="369"/>
      <c r="C12" s="373"/>
      <c r="D12" s="377"/>
      <c r="E12" s="369"/>
      <c r="F12" s="377"/>
      <c r="G12" s="167"/>
      <c r="H12" s="184"/>
      <c r="I12" s="376"/>
      <c r="J12" s="369"/>
      <c r="K12" s="377"/>
      <c r="L12" s="369"/>
      <c r="M12" s="373"/>
      <c r="N12" s="167"/>
      <c r="O12" s="184"/>
      <c r="P12" s="369"/>
      <c r="Q12" s="373"/>
      <c r="R12" s="373"/>
      <c r="S12" s="377"/>
      <c r="T12" s="369"/>
      <c r="U12" s="167"/>
      <c r="V12" s="184"/>
      <c r="W12" s="369"/>
      <c r="X12" s="369"/>
      <c r="Y12" s="377"/>
      <c r="Z12" s="373"/>
      <c r="AA12" s="376"/>
      <c r="AB12" s="167"/>
      <c r="AC12" s="184"/>
      <c r="AD12" s="223"/>
      <c r="AE12" s="223"/>
      <c r="AF12" s="223"/>
      <c r="AG12" s="223"/>
      <c r="AH12" s="223"/>
      <c r="AI12" s="169"/>
    </row>
    <row r="13" spans="1:35" s="164" customFormat="1" ht="48.45" customHeight="1" x14ac:dyDescent="0.25">
      <c r="A13" s="185"/>
      <c r="B13" s="286" t="s">
        <v>190</v>
      </c>
      <c r="C13" s="286" t="s">
        <v>190</v>
      </c>
      <c r="D13" s="286" t="s">
        <v>190</v>
      </c>
      <c r="E13" s="286" t="s">
        <v>190</v>
      </c>
      <c r="F13" s="286" t="s">
        <v>190</v>
      </c>
      <c r="G13" s="167"/>
      <c r="H13" s="185"/>
      <c r="I13" s="286" t="s">
        <v>190</v>
      </c>
      <c r="J13" s="286" t="s">
        <v>190</v>
      </c>
      <c r="K13" s="286" t="s">
        <v>190</v>
      </c>
      <c r="L13" s="286" t="s">
        <v>190</v>
      </c>
      <c r="M13" s="286" t="s">
        <v>190</v>
      </c>
      <c r="N13" s="167"/>
      <c r="O13" s="185"/>
      <c r="P13" s="286" t="s">
        <v>190</v>
      </c>
      <c r="Q13" s="286" t="s">
        <v>190</v>
      </c>
      <c r="R13" s="286" t="s">
        <v>190</v>
      </c>
      <c r="S13" s="286" t="s">
        <v>190</v>
      </c>
      <c r="T13" s="286" t="s">
        <v>190</v>
      </c>
      <c r="U13" s="167"/>
      <c r="V13" s="185"/>
      <c r="W13" s="286" t="s">
        <v>190</v>
      </c>
      <c r="X13" s="286" t="s">
        <v>190</v>
      </c>
      <c r="Y13" s="286" t="s">
        <v>190</v>
      </c>
      <c r="Z13" s="286" t="s">
        <v>190</v>
      </c>
      <c r="AA13" s="286" t="s">
        <v>190</v>
      </c>
      <c r="AB13" s="167"/>
      <c r="AC13" s="185"/>
      <c r="AD13" s="296"/>
      <c r="AE13" s="296"/>
      <c r="AF13" s="296"/>
      <c r="AG13" s="296"/>
      <c r="AH13" s="296"/>
      <c r="AI13" s="169"/>
    </row>
    <row r="14" spans="1:35" s="163" customFormat="1" ht="78.45" customHeight="1" x14ac:dyDescent="0.4">
      <c r="A14" s="186" t="s">
        <v>47</v>
      </c>
      <c r="B14" s="285" t="s">
        <v>113</v>
      </c>
      <c r="C14" s="285" t="s">
        <v>111</v>
      </c>
      <c r="D14" s="299" t="s">
        <v>195</v>
      </c>
      <c r="E14" s="290" t="s">
        <v>114</v>
      </c>
      <c r="F14" s="290" t="s">
        <v>197</v>
      </c>
      <c r="G14" s="171"/>
      <c r="H14" s="186" t="s">
        <v>47</v>
      </c>
      <c r="I14" s="289" t="s">
        <v>198</v>
      </c>
      <c r="J14" s="290" t="s">
        <v>194</v>
      </c>
      <c r="K14" s="291" t="s">
        <v>195</v>
      </c>
      <c r="L14" s="288" t="s">
        <v>111</v>
      </c>
      <c r="M14" s="289" t="s">
        <v>112</v>
      </c>
      <c r="N14" s="171"/>
      <c r="O14" s="186" t="s">
        <v>47</v>
      </c>
      <c r="P14" s="288" t="s">
        <v>111</v>
      </c>
      <c r="Q14" s="288" t="s">
        <v>199</v>
      </c>
      <c r="R14" s="288" t="s">
        <v>196</v>
      </c>
      <c r="S14" s="288" t="s">
        <v>110</v>
      </c>
      <c r="T14" s="288" t="s">
        <v>194</v>
      </c>
      <c r="U14" s="171"/>
      <c r="V14" s="186" t="s">
        <v>47</v>
      </c>
      <c r="W14" s="289" t="s">
        <v>200</v>
      </c>
      <c r="X14" s="290" t="s">
        <v>111</v>
      </c>
      <c r="Y14" s="291" t="s">
        <v>113</v>
      </c>
      <c r="Z14" s="288" t="s">
        <v>194</v>
      </c>
      <c r="AA14" s="288" t="s">
        <v>201</v>
      </c>
      <c r="AB14" s="170"/>
      <c r="AC14" s="186" t="s">
        <v>47</v>
      </c>
      <c r="AD14" s="302"/>
      <c r="AE14" s="302"/>
      <c r="AF14" s="303"/>
      <c r="AG14" s="304"/>
      <c r="AH14" s="302"/>
      <c r="AI14" s="170"/>
    </row>
    <row r="15" spans="1:35" s="164" customFormat="1" ht="48.45" customHeight="1" x14ac:dyDescent="0.4">
      <c r="A15" s="185"/>
      <c r="B15" s="292" t="s">
        <v>194</v>
      </c>
      <c r="C15" s="292" t="s">
        <v>114</v>
      </c>
      <c r="D15" s="292" t="s">
        <v>194</v>
      </c>
      <c r="E15" s="292" t="s">
        <v>196</v>
      </c>
      <c r="F15" s="292" t="s">
        <v>111</v>
      </c>
      <c r="G15" s="173"/>
      <c r="H15" s="185"/>
      <c r="I15" s="287" t="s">
        <v>194</v>
      </c>
      <c r="J15" s="287" t="s">
        <v>196</v>
      </c>
      <c r="K15" s="287" t="s">
        <v>114</v>
      </c>
      <c r="L15" s="287" t="s">
        <v>110</v>
      </c>
      <c r="M15" s="287" t="s">
        <v>111</v>
      </c>
      <c r="N15" s="173"/>
      <c r="O15" s="185"/>
      <c r="P15" s="287" t="s">
        <v>194</v>
      </c>
      <c r="Q15" s="287" t="s">
        <v>111</v>
      </c>
      <c r="R15" s="287" t="s">
        <v>114</v>
      </c>
      <c r="S15" s="287" t="s">
        <v>194</v>
      </c>
      <c r="T15" s="292" t="s">
        <v>113</v>
      </c>
      <c r="U15" s="173"/>
      <c r="V15" s="185"/>
      <c r="W15" s="293" t="s">
        <v>194</v>
      </c>
      <c r="X15" s="287" t="s">
        <v>196</v>
      </c>
      <c r="Y15" s="287" t="s">
        <v>114</v>
      </c>
      <c r="Z15" s="292" t="s">
        <v>111</v>
      </c>
      <c r="AA15" s="287" t="s">
        <v>114</v>
      </c>
      <c r="AB15" s="172"/>
      <c r="AC15" s="185"/>
      <c r="AD15" s="296"/>
      <c r="AE15" s="296"/>
      <c r="AF15" s="296"/>
      <c r="AG15" s="305"/>
      <c r="AH15" s="296"/>
      <c r="AI15" s="172"/>
    </row>
    <row r="16" spans="1:35" s="164" customFormat="1" ht="48.45" customHeight="1" x14ac:dyDescent="0.25">
      <c r="A16" s="187" t="s">
        <v>48</v>
      </c>
      <c r="B16" s="372" t="s">
        <v>192</v>
      </c>
      <c r="C16" s="378" t="s">
        <v>193</v>
      </c>
      <c r="D16" s="372" t="s">
        <v>192</v>
      </c>
      <c r="E16" s="378" t="s">
        <v>193</v>
      </c>
      <c r="F16" s="373" t="s">
        <v>192</v>
      </c>
      <c r="G16" s="167"/>
      <c r="H16" s="187" t="s">
        <v>48</v>
      </c>
      <c r="I16" s="373" t="s">
        <v>192</v>
      </c>
      <c r="J16" s="378" t="s">
        <v>193</v>
      </c>
      <c r="K16" s="373" t="s">
        <v>192</v>
      </c>
      <c r="L16" s="373" t="s">
        <v>192</v>
      </c>
      <c r="M16" s="378" t="s">
        <v>193</v>
      </c>
      <c r="N16" s="167"/>
      <c r="O16" s="187" t="s">
        <v>48</v>
      </c>
      <c r="P16" s="378" t="s">
        <v>193</v>
      </c>
      <c r="Q16" s="378" t="s">
        <v>193</v>
      </c>
      <c r="R16" s="378" t="s">
        <v>193</v>
      </c>
      <c r="S16" s="373" t="s">
        <v>192</v>
      </c>
      <c r="T16" s="373" t="s">
        <v>192</v>
      </c>
      <c r="U16" s="167"/>
      <c r="V16" s="187" t="s">
        <v>48</v>
      </c>
      <c r="W16" s="373" t="s">
        <v>192</v>
      </c>
      <c r="X16" s="378" t="s">
        <v>193</v>
      </c>
      <c r="Y16" s="378" t="s">
        <v>193</v>
      </c>
      <c r="Z16" s="378" t="s">
        <v>193</v>
      </c>
      <c r="AA16" s="373" t="s">
        <v>192</v>
      </c>
      <c r="AB16" s="167"/>
      <c r="AC16" s="187" t="s">
        <v>48</v>
      </c>
      <c r="AD16" s="302"/>
      <c r="AE16" s="302"/>
      <c r="AF16" s="302"/>
      <c r="AG16" s="302"/>
      <c r="AH16" s="302"/>
      <c r="AI16" s="168"/>
    </row>
    <row r="17" spans="1:35" s="164" customFormat="1" ht="48.45" customHeight="1" x14ac:dyDescent="0.25">
      <c r="A17" s="185"/>
      <c r="B17" s="380"/>
      <c r="C17" s="379"/>
      <c r="D17" s="380"/>
      <c r="E17" s="379"/>
      <c r="F17" s="373"/>
      <c r="G17" s="165"/>
      <c r="H17" s="185"/>
      <c r="I17" s="373"/>
      <c r="J17" s="379"/>
      <c r="K17" s="373"/>
      <c r="L17" s="373"/>
      <c r="M17" s="379"/>
      <c r="N17" s="165"/>
      <c r="O17" s="185"/>
      <c r="P17" s="379"/>
      <c r="Q17" s="379"/>
      <c r="R17" s="379"/>
      <c r="S17" s="373"/>
      <c r="T17" s="373"/>
      <c r="U17" s="165"/>
      <c r="V17" s="185"/>
      <c r="W17" s="373"/>
      <c r="X17" s="379"/>
      <c r="Y17" s="379"/>
      <c r="Z17" s="379"/>
      <c r="AA17" s="373"/>
      <c r="AB17" s="165"/>
      <c r="AC17" s="185"/>
      <c r="AD17" s="296"/>
      <c r="AE17" s="296"/>
      <c r="AF17" s="296"/>
      <c r="AG17" s="296"/>
      <c r="AH17" s="296"/>
      <c r="AI17" s="166"/>
    </row>
    <row r="18" spans="1:35" s="163" customFormat="1" ht="48.45" customHeight="1" x14ac:dyDescent="0.25">
      <c r="A18" s="186" t="s">
        <v>49</v>
      </c>
      <c r="B18" s="294" t="s">
        <v>209</v>
      </c>
      <c r="C18" s="294" t="s">
        <v>209</v>
      </c>
      <c r="D18" s="294" t="s">
        <v>209</v>
      </c>
      <c r="E18" s="294" t="s">
        <v>209</v>
      </c>
      <c r="F18" s="294" t="s">
        <v>209</v>
      </c>
      <c r="G18" s="165"/>
      <c r="H18" s="186" t="s">
        <v>49</v>
      </c>
      <c r="I18" s="294" t="s">
        <v>209</v>
      </c>
      <c r="J18" s="294" t="s">
        <v>209</v>
      </c>
      <c r="K18" s="294" t="s">
        <v>209</v>
      </c>
      <c r="L18" s="294" t="s">
        <v>209</v>
      </c>
      <c r="M18" s="294" t="s">
        <v>209</v>
      </c>
      <c r="N18" s="165"/>
      <c r="O18" s="186" t="s">
        <v>49</v>
      </c>
      <c r="P18" s="294" t="s">
        <v>209</v>
      </c>
      <c r="Q18" s="294" t="s">
        <v>209</v>
      </c>
      <c r="R18" s="294" t="s">
        <v>209</v>
      </c>
      <c r="S18" s="294" t="s">
        <v>209</v>
      </c>
      <c r="T18" s="294" t="s">
        <v>209</v>
      </c>
      <c r="U18" s="165"/>
      <c r="V18" s="186" t="s">
        <v>49</v>
      </c>
      <c r="W18" s="294" t="s">
        <v>209</v>
      </c>
      <c r="X18" s="294" t="s">
        <v>209</v>
      </c>
      <c r="Y18" s="294" t="s">
        <v>209</v>
      </c>
      <c r="Z18" s="294" t="s">
        <v>209</v>
      </c>
      <c r="AA18" s="294" t="s">
        <v>209</v>
      </c>
      <c r="AB18" s="165"/>
      <c r="AC18" s="186" t="s">
        <v>49</v>
      </c>
      <c r="AD18" s="302"/>
      <c r="AE18" s="302"/>
      <c r="AF18" s="302"/>
      <c r="AG18" s="302"/>
      <c r="AH18" s="302"/>
      <c r="AI18" s="165"/>
    </row>
    <row r="19" spans="1:35" s="164" customFormat="1" ht="48.45" customHeight="1" x14ac:dyDescent="0.25">
      <c r="A19" s="188" t="s">
        <v>50</v>
      </c>
      <c r="B19" s="223"/>
      <c r="C19" s="223"/>
      <c r="D19" s="223"/>
      <c r="E19" s="223"/>
      <c r="F19" s="223"/>
      <c r="G19" s="167"/>
      <c r="H19" s="188" t="s">
        <v>50</v>
      </c>
      <c r="I19" s="223"/>
      <c r="J19" s="223"/>
      <c r="K19" s="223"/>
      <c r="L19" s="223"/>
      <c r="M19" s="223"/>
      <c r="N19" s="167"/>
      <c r="O19" s="188" t="s">
        <v>50</v>
      </c>
      <c r="P19" s="223"/>
      <c r="Q19" s="223"/>
      <c r="R19" s="223"/>
      <c r="S19" s="223"/>
      <c r="T19" s="223"/>
      <c r="U19" s="167"/>
      <c r="V19" s="188" t="s">
        <v>50</v>
      </c>
      <c r="W19" s="223"/>
      <c r="X19" s="223"/>
      <c r="Y19" s="223"/>
      <c r="Z19" s="223"/>
      <c r="AA19" s="223"/>
      <c r="AB19" s="167"/>
      <c r="AC19" s="188" t="s">
        <v>50</v>
      </c>
      <c r="AD19" s="223"/>
      <c r="AE19" s="223"/>
      <c r="AF19" s="223"/>
      <c r="AG19" s="223"/>
      <c r="AH19" s="223"/>
      <c r="AI19" s="168"/>
    </row>
    <row r="20" spans="1:35" s="164" customFormat="1" ht="48.45" customHeight="1" x14ac:dyDescent="0.25">
      <c r="A20" s="184"/>
      <c r="B20" s="295" t="s">
        <v>210</v>
      </c>
      <c r="C20" s="295" t="s">
        <v>210</v>
      </c>
      <c r="D20" s="295" t="s">
        <v>210</v>
      </c>
      <c r="E20" s="295" t="s">
        <v>210</v>
      </c>
      <c r="F20" s="295" t="s">
        <v>210</v>
      </c>
      <c r="G20" s="165"/>
      <c r="H20" s="184"/>
      <c r="I20" s="295" t="s">
        <v>210</v>
      </c>
      <c r="J20" s="295" t="s">
        <v>210</v>
      </c>
      <c r="K20" s="295" t="s">
        <v>210</v>
      </c>
      <c r="L20" s="295" t="s">
        <v>210</v>
      </c>
      <c r="M20" s="295" t="s">
        <v>210</v>
      </c>
      <c r="N20" s="165"/>
      <c r="O20" s="184"/>
      <c r="P20" s="295" t="s">
        <v>210</v>
      </c>
      <c r="Q20" s="295" t="s">
        <v>210</v>
      </c>
      <c r="R20" s="295" t="s">
        <v>210</v>
      </c>
      <c r="S20" s="295" t="s">
        <v>210</v>
      </c>
      <c r="T20" s="295" t="s">
        <v>210</v>
      </c>
      <c r="U20" s="165"/>
      <c r="V20" s="184"/>
      <c r="W20" s="295" t="s">
        <v>210</v>
      </c>
      <c r="X20" s="295" t="s">
        <v>210</v>
      </c>
      <c r="Y20" s="295" t="s">
        <v>210</v>
      </c>
      <c r="Z20" s="295" t="s">
        <v>210</v>
      </c>
      <c r="AA20" s="295" t="s">
        <v>210</v>
      </c>
      <c r="AB20" s="165"/>
      <c r="AC20" s="184"/>
      <c r="AD20" s="223"/>
      <c r="AE20" s="223"/>
      <c r="AF20" s="223"/>
      <c r="AG20" s="223"/>
      <c r="AH20" s="223"/>
      <c r="AI20" s="166"/>
    </row>
    <row r="21" spans="1:35" s="164" customFormat="1" ht="48.45" customHeight="1" x14ac:dyDescent="0.25">
      <c r="A21" s="185"/>
      <c r="B21" s="305"/>
      <c r="C21" s="305"/>
      <c r="D21" s="305"/>
      <c r="E21" s="305"/>
      <c r="F21" s="305"/>
      <c r="G21" s="167"/>
      <c r="H21" s="185"/>
      <c r="I21" s="296"/>
      <c r="J21" s="296"/>
      <c r="K21" s="296"/>
      <c r="L21" s="296"/>
      <c r="M21" s="296"/>
      <c r="N21" s="167"/>
      <c r="O21" s="185"/>
      <c r="P21" s="296"/>
      <c r="Q21" s="296"/>
      <c r="R21" s="296"/>
      <c r="S21" s="296"/>
      <c r="T21" s="296"/>
      <c r="U21" s="167"/>
      <c r="V21" s="185"/>
      <c r="W21" s="296"/>
      <c r="X21" s="296"/>
      <c r="Y21" s="296"/>
      <c r="Z21" s="296"/>
      <c r="AA21" s="296"/>
      <c r="AB21" s="167"/>
      <c r="AC21" s="185"/>
      <c r="AD21" s="296"/>
      <c r="AE21" s="296"/>
      <c r="AF21" s="296"/>
      <c r="AG21" s="296"/>
      <c r="AH21" s="296"/>
      <c r="AI21" s="169"/>
    </row>
    <row r="22" spans="1:35" s="163" customFormat="1" ht="48.45" customHeight="1" x14ac:dyDescent="0.25">
      <c r="A22" s="186" t="s">
        <v>51</v>
      </c>
      <c r="B22" s="370" t="s">
        <v>205</v>
      </c>
      <c r="C22" s="368" t="s">
        <v>207</v>
      </c>
      <c r="D22" s="368" t="s">
        <v>207</v>
      </c>
      <c r="E22" s="372" t="s">
        <v>208</v>
      </c>
      <c r="F22" s="368" t="s">
        <v>207</v>
      </c>
      <c r="G22" s="167"/>
      <c r="H22" s="186" t="s">
        <v>51</v>
      </c>
      <c r="I22" s="368" t="s">
        <v>207</v>
      </c>
      <c r="J22" s="372" t="s">
        <v>208</v>
      </c>
      <c r="K22" s="368" t="s">
        <v>207</v>
      </c>
      <c r="L22" s="374" t="s">
        <v>206</v>
      </c>
      <c r="M22" s="368" t="s">
        <v>207</v>
      </c>
      <c r="N22" s="167"/>
      <c r="O22" s="186" t="s">
        <v>51</v>
      </c>
      <c r="P22" s="372" t="s">
        <v>208</v>
      </c>
      <c r="Q22" s="368" t="s">
        <v>207</v>
      </c>
      <c r="R22" s="368" t="s">
        <v>207</v>
      </c>
      <c r="S22" s="368" t="s">
        <v>207</v>
      </c>
      <c r="T22" s="370" t="s">
        <v>205</v>
      </c>
      <c r="U22" s="167"/>
      <c r="V22" s="186" t="s">
        <v>51</v>
      </c>
      <c r="W22" s="370" t="s">
        <v>205</v>
      </c>
      <c r="X22" s="372" t="s">
        <v>208</v>
      </c>
      <c r="Y22" s="368" t="s">
        <v>207</v>
      </c>
      <c r="Z22" s="368" t="s">
        <v>207</v>
      </c>
      <c r="AA22" s="368" t="s">
        <v>207</v>
      </c>
      <c r="AB22" s="167"/>
      <c r="AC22" s="186" t="s">
        <v>51</v>
      </c>
      <c r="AD22" s="302"/>
      <c r="AE22" s="302"/>
      <c r="AF22" s="302"/>
      <c r="AG22" s="302"/>
      <c r="AH22" s="302"/>
      <c r="AI22" s="169"/>
    </row>
    <row r="23" spans="1:35" s="164" customFormat="1" ht="48.45" customHeight="1" x14ac:dyDescent="0.25">
      <c r="A23" s="184"/>
      <c r="B23" s="371"/>
      <c r="C23" s="369"/>
      <c r="D23" s="369"/>
      <c r="E23" s="373"/>
      <c r="F23" s="369"/>
      <c r="G23" s="165"/>
      <c r="H23" s="184"/>
      <c r="I23" s="369"/>
      <c r="J23" s="373"/>
      <c r="K23" s="369"/>
      <c r="L23" s="375"/>
      <c r="M23" s="369"/>
      <c r="N23" s="165"/>
      <c r="O23" s="184"/>
      <c r="P23" s="373"/>
      <c r="Q23" s="369"/>
      <c r="R23" s="369"/>
      <c r="S23" s="369"/>
      <c r="T23" s="371"/>
      <c r="U23" s="165"/>
      <c r="V23" s="184"/>
      <c r="W23" s="371"/>
      <c r="X23" s="373"/>
      <c r="Y23" s="369"/>
      <c r="Z23" s="369"/>
      <c r="AA23" s="369"/>
      <c r="AB23" s="165"/>
      <c r="AC23" s="184"/>
      <c r="AD23" s="223"/>
      <c r="AE23" s="223"/>
      <c r="AF23" s="223"/>
      <c r="AG23" s="223"/>
      <c r="AH23" s="223"/>
      <c r="AI23" s="166"/>
    </row>
    <row r="24" spans="1:35" s="164" customFormat="1" ht="48.45" customHeight="1" x14ac:dyDescent="0.25">
      <c r="A24" s="180"/>
      <c r="B24" s="301" t="s">
        <v>206</v>
      </c>
      <c r="C24" s="301" t="s">
        <v>206</v>
      </c>
      <c r="D24" s="301" t="s">
        <v>206</v>
      </c>
      <c r="E24" s="306"/>
      <c r="F24" s="301" t="s">
        <v>206</v>
      </c>
      <c r="G24" s="165"/>
      <c r="H24" s="180"/>
      <c r="I24" s="301" t="s">
        <v>206</v>
      </c>
      <c r="J24" s="306"/>
      <c r="K24" s="301" t="s">
        <v>206</v>
      </c>
      <c r="L24" s="301" t="s">
        <v>206</v>
      </c>
      <c r="M24" s="301" t="s">
        <v>206</v>
      </c>
      <c r="N24" s="165"/>
      <c r="O24" s="180"/>
      <c r="P24" s="306"/>
      <c r="Q24" s="301" t="s">
        <v>206</v>
      </c>
      <c r="R24" s="301" t="s">
        <v>206</v>
      </c>
      <c r="S24" s="301" t="s">
        <v>206</v>
      </c>
      <c r="T24" s="301" t="s">
        <v>206</v>
      </c>
      <c r="U24" s="165"/>
      <c r="V24" s="180"/>
      <c r="W24" s="301" t="s">
        <v>206</v>
      </c>
      <c r="X24" s="306"/>
      <c r="Y24" s="301" t="s">
        <v>206</v>
      </c>
      <c r="Z24" s="301" t="s">
        <v>206</v>
      </c>
      <c r="AA24" s="301" t="s">
        <v>206</v>
      </c>
      <c r="AB24" s="165"/>
      <c r="AC24" s="223"/>
      <c r="AD24" s="223"/>
      <c r="AE24" s="223"/>
      <c r="AF24" s="223"/>
      <c r="AG24" s="223"/>
      <c r="AH24" s="223"/>
      <c r="AI24" s="166"/>
    </row>
    <row r="25" spans="1:35" s="164" customFormat="1" ht="48.45" customHeight="1" x14ac:dyDescent="0.25">
      <c r="A25" s="181"/>
      <c r="B25" s="300" t="s">
        <v>207</v>
      </c>
      <c r="C25" s="300" t="s">
        <v>207</v>
      </c>
      <c r="D25" s="300" t="s">
        <v>207</v>
      </c>
      <c r="E25" s="300" t="s">
        <v>207</v>
      </c>
      <c r="F25" s="300" t="s">
        <v>207</v>
      </c>
      <c r="G25" s="167"/>
      <c r="H25" s="181"/>
      <c r="I25" s="300" t="s">
        <v>207</v>
      </c>
      <c r="J25" s="300" t="s">
        <v>207</v>
      </c>
      <c r="K25" s="300" t="s">
        <v>207</v>
      </c>
      <c r="L25" s="300" t="s">
        <v>207</v>
      </c>
      <c r="M25" s="300" t="s">
        <v>207</v>
      </c>
      <c r="N25" s="167"/>
      <c r="O25" s="181"/>
      <c r="P25" s="300" t="s">
        <v>207</v>
      </c>
      <c r="Q25" s="300" t="s">
        <v>207</v>
      </c>
      <c r="R25" s="300" t="s">
        <v>207</v>
      </c>
      <c r="S25" s="300" t="s">
        <v>207</v>
      </c>
      <c r="T25" s="300" t="s">
        <v>207</v>
      </c>
      <c r="U25" s="167"/>
      <c r="V25" s="181"/>
      <c r="W25" s="300" t="s">
        <v>207</v>
      </c>
      <c r="X25" s="300" t="s">
        <v>207</v>
      </c>
      <c r="Y25" s="300" t="s">
        <v>207</v>
      </c>
      <c r="Z25" s="300" t="s">
        <v>207</v>
      </c>
      <c r="AA25" s="300" t="s">
        <v>207</v>
      </c>
      <c r="AB25" s="167"/>
      <c r="AC25" s="296"/>
      <c r="AD25" s="296"/>
      <c r="AE25" s="296"/>
      <c r="AF25" s="296"/>
      <c r="AG25" s="296"/>
      <c r="AH25" s="296"/>
      <c r="AI25" s="168"/>
    </row>
    <row r="26" spans="1:35" s="25" customFormat="1" x14ac:dyDescent="0.25">
      <c r="B26" s="57"/>
      <c r="C26" s="57"/>
      <c r="D26" s="57"/>
      <c r="E26" s="57"/>
      <c r="F26" s="57"/>
      <c r="I26" s="57"/>
      <c r="J26" s="57"/>
      <c r="K26" s="57"/>
      <c r="L26" s="57"/>
      <c r="M26" s="57"/>
      <c r="P26" s="57"/>
      <c r="Q26" s="57"/>
      <c r="R26" s="57"/>
      <c r="S26" s="57"/>
      <c r="T26" s="57"/>
      <c r="W26" s="57"/>
      <c r="X26" s="57"/>
      <c r="Y26" s="57"/>
      <c r="Z26" s="57"/>
      <c r="AA26" s="57"/>
      <c r="AD26" s="57"/>
      <c r="AE26" s="57"/>
      <c r="AF26" s="57"/>
      <c r="AG26" s="57"/>
      <c r="AH26" s="57"/>
    </row>
    <row r="27" spans="1:35" s="59" customFormat="1" ht="27.3" customHeight="1" x14ac:dyDescent="0.25">
      <c r="A27" s="58"/>
      <c r="B27" s="381" t="s">
        <v>52</v>
      </c>
      <c r="C27" s="381"/>
      <c r="D27" s="381"/>
      <c r="E27" s="381"/>
      <c r="F27" s="381"/>
      <c r="H27" s="58"/>
      <c r="I27" s="381" t="s">
        <v>52</v>
      </c>
      <c r="J27" s="381"/>
      <c r="K27" s="381"/>
      <c r="L27" s="381"/>
      <c r="M27" s="381"/>
      <c r="O27" s="58"/>
      <c r="P27" s="381" t="s">
        <v>52</v>
      </c>
      <c r="Q27" s="381"/>
      <c r="R27" s="381"/>
      <c r="S27" s="381"/>
      <c r="T27" s="381"/>
      <c r="V27" s="58"/>
      <c r="W27" s="381" t="s">
        <v>52</v>
      </c>
      <c r="X27" s="381"/>
      <c r="Y27" s="381"/>
      <c r="Z27" s="381"/>
      <c r="AA27" s="381"/>
      <c r="AC27" s="58"/>
      <c r="AD27" s="381" t="s">
        <v>52</v>
      </c>
      <c r="AE27" s="381"/>
      <c r="AF27" s="381"/>
      <c r="AG27" s="381"/>
      <c r="AH27" s="381"/>
    </row>
    <row r="28" spans="1:35" ht="21.45" customHeight="1" x14ac:dyDescent="0.25"/>
    <row r="29" spans="1:35" ht="7.5" customHeight="1" x14ac:dyDescent="0.25">
      <c r="E29" s="61"/>
      <c r="F29" s="9"/>
      <c r="L29" s="61"/>
      <c r="M29" s="9"/>
      <c r="S29" s="61"/>
      <c r="T29" s="9"/>
      <c r="Z29" s="61"/>
      <c r="AA29" s="9"/>
      <c r="AG29" s="61"/>
      <c r="AH29" s="9"/>
    </row>
    <row r="30" spans="1:35" ht="0.75" customHeight="1" x14ac:dyDescent="0.25"/>
  </sheetData>
  <mergeCells count="75">
    <mergeCell ref="AE1:AG1"/>
    <mergeCell ref="B5:F6"/>
    <mergeCell ref="I5:M6"/>
    <mergeCell ref="P5:T6"/>
    <mergeCell ref="W5:AA6"/>
    <mergeCell ref="C1:E1"/>
    <mergeCell ref="J1:L1"/>
    <mergeCell ref="Q1:S1"/>
    <mergeCell ref="X1:Z1"/>
    <mergeCell ref="AD5:AH6"/>
    <mergeCell ref="W27:AA27"/>
    <mergeCell ref="AD27:AH27"/>
    <mergeCell ref="B27:F27"/>
    <mergeCell ref="I27:M27"/>
    <mergeCell ref="P27:T27"/>
    <mergeCell ref="B10:B12"/>
    <mergeCell ref="C10:C12"/>
    <mergeCell ref="D10:D12"/>
    <mergeCell ref="E10:E12"/>
    <mergeCell ref="F10:F12"/>
    <mergeCell ref="B16:B17"/>
    <mergeCell ref="C16:C17"/>
    <mergeCell ref="D16:D17"/>
    <mergeCell ref="F16:F17"/>
    <mergeCell ref="E16:E17"/>
    <mergeCell ref="I16:I17"/>
    <mergeCell ref="K16:K17"/>
    <mergeCell ref="L16:L17"/>
    <mergeCell ref="Z16:Z17"/>
    <mergeCell ref="Y16:Y17"/>
    <mergeCell ref="X16:X17"/>
    <mergeCell ref="R16:R17"/>
    <mergeCell ref="Q16:Q17"/>
    <mergeCell ref="P16:P17"/>
    <mergeCell ref="M16:M17"/>
    <mergeCell ref="J16:J17"/>
    <mergeCell ref="S16:S17"/>
    <mergeCell ref="T16:T17"/>
    <mergeCell ref="W16:W17"/>
    <mergeCell ref="AA16:AA17"/>
    <mergeCell ref="I10:I12"/>
    <mergeCell ref="J10:J12"/>
    <mergeCell ref="L10:L12"/>
    <mergeCell ref="P10:P12"/>
    <mergeCell ref="T10:T12"/>
    <mergeCell ref="K10:K12"/>
    <mergeCell ref="S10:S12"/>
    <mergeCell ref="Y10:Y12"/>
    <mergeCell ref="W10:W12"/>
    <mergeCell ref="X10:X12"/>
    <mergeCell ref="R10:R12"/>
    <mergeCell ref="Z10:Z12"/>
    <mergeCell ref="Q10:Q12"/>
    <mergeCell ref="M10:M12"/>
    <mergeCell ref="AA10:AA12"/>
    <mergeCell ref="B22:B23"/>
    <mergeCell ref="C22:C23"/>
    <mergeCell ref="D22:D23"/>
    <mergeCell ref="E22:E23"/>
    <mergeCell ref="J22:J23"/>
    <mergeCell ref="P22:P23"/>
    <mergeCell ref="X22:X23"/>
    <mergeCell ref="F22:F23"/>
    <mergeCell ref="I22:I23"/>
    <mergeCell ref="K22:K23"/>
    <mergeCell ref="M22:M23"/>
    <mergeCell ref="Q22:Q23"/>
    <mergeCell ref="R22:R23"/>
    <mergeCell ref="S22:S23"/>
    <mergeCell ref="L22:L23"/>
    <mergeCell ref="Y22:Y23"/>
    <mergeCell ref="Z22:Z23"/>
    <mergeCell ref="AA22:AA23"/>
    <mergeCell ref="T22:T23"/>
    <mergeCell ref="W22:W23"/>
  </mergeCells>
  <phoneticPr fontId="86" type="noConversion"/>
  <printOptions horizontalCentered="1" verticalCentered="1"/>
  <pageMargins left="0.74803149606299213" right="0.19685039370078741" top="0.59055118110236227" bottom="0.59055118110236227" header="0.51181102362204722" footer="0.51181102362204722"/>
  <pageSetup paperSize="9" scale="47" fitToWidth="0" orientation="landscape" r:id="rId1"/>
  <rowBreaks count="1" manualBreakCount="1">
    <brk id="29" max="33" man="1"/>
  </rowBreaks>
  <colBreaks count="4" manualBreakCount="4">
    <brk id="7" max="27" man="1"/>
    <brk id="14" max="27" man="1"/>
    <brk id="21" max="27" man="1"/>
    <brk id="28" max="2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BH30"/>
  <sheetViews>
    <sheetView showGridLines="0" showZeros="0" tabSelected="1" topLeftCell="S7" zoomScale="25" zoomScaleNormal="25" zoomScaleSheetLayoutView="20" workbookViewId="0">
      <selection activeCell="AF17" sqref="AF17"/>
    </sheetView>
  </sheetViews>
  <sheetFormatPr baseColWidth="10" defaultColWidth="11.7265625" defaultRowHeight="34.799999999999997" x14ac:dyDescent="0.55000000000000004"/>
  <cols>
    <col min="1" max="1" width="22.08984375" style="245" customWidth="1"/>
    <col min="2" max="2" width="61.7265625" style="3" customWidth="1"/>
    <col min="3" max="3" width="30.81640625" style="3" customWidth="1"/>
    <col min="4" max="4" width="61.7265625" style="3" customWidth="1"/>
    <col min="5" max="5" width="30.81640625" style="3" customWidth="1"/>
    <col min="6" max="6" width="61.7265625" style="3" customWidth="1"/>
    <col min="7" max="7" width="30.81640625" style="3" customWidth="1"/>
    <col min="8" max="8" width="61.7265625" style="3" customWidth="1"/>
    <col min="9" max="9" width="30.81640625" style="3" customWidth="1"/>
    <col min="10" max="10" width="61.7265625" style="3" customWidth="1"/>
    <col min="11" max="11" width="30.81640625" style="3" customWidth="1"/>
    <col min="12" max="12" width="24.453125" style="258" customWidth="1"/>
    <col min="13" max="13" width="22.7265625" style="245" customWidth="1"/>
    <col min="14" max="14" width="61.7265625" style="3" customWidth="1"/>
    <col min="15" max="15" width="30.81640625" style="3" customWidth="1"/>
    <col min="16" max="16" width="61.7265625" style="3" customWidth="1"/>
    <col min="17" max="17" width="30.81640625" style="3" customWidth="1"/>
    <col min="18" max="18" width="61.7265625" style="3" customWidth="1"/>
    <col min="19" max="19" width="30.81640625" style="3" customWidth="1"/>
    <col min="20" max="20" width="61.7265625" style="3" customWidth="1"/>
    <col min="21" max="21" width="30.81640625" style="3" customWidth="1"/>
    <col min="22" max="22" width="61.7265625" style="3" customWidth="1"/>
    <col min="23" max="23" width="31" style="3" customWidth="1"/>
    <col min="24" max="24" width="24.453125" style="258" customWidth="1"/>
    <col min="25" max="25" width="22.7265625" style="245" customWidth="1"/>
    <col min="26" max="26" width="61.7265625" style="3" customWidth="1"/>
    <col min="27" max="27" width="30.81640625" style="3" customWidth="1"/>
    <col min="28" max="28" width="61.7265625" style="3" customWidth="1"/>
    <col min="29" max="29" width="30.81640625" style="3" customWidth="1"/>
    <col min="30" max="30" width="61.7265625" style="3" customWidth="1"/>
    <col min="31" max="31" width="30.81640625" style="3" customWidth="1"/>
    <col min="32" max="32" width="61.7265625" style="3" customWidth="1"/>
    <col min="33" max="33" width="30.81640625" style="3" customWidth="1"/>
    <col min="34" max="34" width="61.7265625" style="3" customWidth="1"/>
    <col min="35" max="35" width="30.81640625" style="3" customWidth="1"/>
    <col min="36" max="36" width="24.453125" style="258" customWidth="1"/>
    <col min="37" max="37" width="22.7265625" style="245" customWidth="1"/>
    <col min="38" max="38" width="61.7265625" style="3" customWidth="1"/>
    <col min="39" max="39" width="30.81640625" style="3" customWidth="1"/>
    <col min="40" max="40" width="61.7265625" style="3" customWidth="1"/>
    <col min="41" max="41" width="30.81640625" style="3" customWidth="1"/>
    <col min="42" max="42" width="61.7265625" style="3" customWidth="1"/>
    <col min="43" max="43" width="30.81640625" style="3" customWidth="1"/>
    <col min="44" max="44" width="61.7265625" style="3" customWidth="1"/>
    <col min="45" max="45" width="30.81640625" style="3" customWidth="1"/>
    <col min="46" max="46" width="61.7265625" style="3" customWidth="1"/>
    <col min="47" max="47" width="30.81640625" style="3" customWidth="1"/>
    <col min="48" max="48" width="24.453125" style="258" customWidth="1"/>
    <col min="49" max="49" width="22.7265625" style="245" hidden="1" customWidth="1"/>
    <col min="50" max="50" width="50.7265625" style="3" hidden="1" customWidth="1"/>
    <col min="51" max="51" width="30.81640625" style="3" hidden="1" customWidth="1"/>
    <col min="52" max="52" width="50.7265625" style="3" hidden="1" customWidth="1"/>
    <col min="53" max="53" width="30.81640625" style="3" hidden="1" customWidth="1"/>
    <col min="54" max="54" width="50.7265625" style="3" hidden="1" customWidth="1"/>
    <col min="55" max="55" width="30.81640625" style="3" hidden="1" customWidth="1"/>
    <col min="56" max="56" width="50.7265625" style="3" hidden="1" customWidth="1"/>
    <col min="57" max="57" width="30.81640625" style="3" hidden="1" customWidth="1"/>
    <col min="58" max="58" width="50.7265625" style="3" hidden="1" customWidth="1"/>
    <col min="59" max="59" width="30.81640625" style="3" hidden="1" customWidth="1"/>
    <col min="60" max="60" width="16.7265625" style="258" hidden="1" customWidth="1"/>
    <col min="61" max="61" width="0" style="3" hidden="1" customWidth="1"/>
    <col min="62" max="16384" width="11.7265625" style="3"/>
  </cols>
  <sheetData>
    <row r="1" spans="1:60" s="351" customFormat="1" ht="100.05" customHeight="1" x14ac:dyDescent="0.25">
      <c r="B1" s="352"/>
      <c r="C1" s="353"/>
      <c r="D1" s="388" t="s">
        <v>122</v>
      </c>
      <c r="E1" s="388"/>
      <c r="F1" s="388"/>
      <c r="G1" s="388"/>
      <c r="H1" s="388"/>
      <c r="I1" s="354"/>
      <c r="J1" s="353"/>
      <c r="K1" s="355"/>
      <c r="L1" s="356"/>
      <c r="N1" s="352"/>
      <c r="O1" s="353"/>
      <c r="P1" s="388" t="str">
        <f>+D1</f>
        <v>CHOIX DIRIGÉ</v>
      </c>
      <c r="Q1" s="388"/>
      <c r="R1" s="388"/>
      <c r="S1" s="388"/>
      <c r="T1" s="388"/>
      <c r="U1" s="354"/>
      <c r="V1" s="353"/>
      <c r="W1" s="357"/>
      <c r="X1" s="356"/>
      <c r="Z1" s="391" t="str">
        <f>+P1</f>
        <v>CHOIX DIRIGÉ</v>
      </c>
      <c r="AA1" s="388"/>
      <c r="AB1" s="388"/>
      <c r="AC1" s="388"/>
      <c r="AD1" s="388"/>
      <c r="AE1" s="388"/>
      <c r="AF1" s="388"/>
      <c r="AG1" s="388"/>
      <c r="AH1" s="388"/>
      <c r="AI1" s="392"/>
      <c r="AJ1" s="356"/>
      <c r="AL1" s="352"/>
      <c r="AM1" s="353"/>
      <c r="AN1" s="388" t="str">
        <f>+Z1</f>
        <v>CHOIX DIRIGÉ</v>
      </c>
      <c r="AO1" s="388"/>
      <c r="AP1" s="388"/>
      <c r="AQ1" s="388"/>
      <c r="AR1" s="388"/>
      <c r="AS1" s="354"/>
      <c r="AT1" s="353"/>
      <c r="AU1" s="357"/>
      <c r="AV1" s="356"/>
      <c r="AX1" s="352"/>
      <c r="AY1" s="353"/>
      <c r="AZ1" s="388" t="str">
        <f>+AN1</f>
        <v>CHOIX DIRIGÉ</v>
      </c>
      <c r="BA1" s="388"/>
      <c r="BB1" s="388"/>
      <c r="BC1" s="388"/>
      <c r="BD1" s="388"/>
      <c r="BE1" s="354"/>
      <c r="BF1" s="353"/>
      <c r="BG1" s="357"/>
      <c r="BH1" s="356"/>
    </row>
    <row r="2" spans="1:60" s="25" customFormat="1" ht="28.5" customHeight="1" x14ac:dyDescent="0.25">
      <c r="A2" s="244"/>
      <c r="B2" s="175"/>
      <c r="D2" s="29"/>
      <c r="E2" s="29"/>
      <c r="F2" s="29"/>
      <c r="G2" s="29"/>
      <c r="H2" s="29"/>
      <c r="I2" s="29"/>
      <c r="K2" s="176"/>
      <c r="L2" s="257"/>
      <c r="M2" s="244"/>
      <c r="N2" s="175"/>
      <c r="P2" s="29"/>
      <c r="Q2" s="29"/>
      <c r="R2" s="29"/>
      <c r="S2" s="29"/>
      <c r="T2" s="29"/>
      <c r="U2" s="29"/>
      <c r="W2" s="182"/>
      <c r="X2" s="257"/>
      <c r="Y2" s="244"/>
      <c r="Z2" s="175"/>
      <c r="AB2" s="29"/>
      <c r="AC2" s="29"/>
      <c r="AD2" s="29"/>
      <c r="AE2" s="29"/>
      <c r="AF2" s="29"/>
      <c r="AG2" s="29"/>
      <c r="AI2" s="182"/>
      <c r="AJ2" s="257"/>
      <c r="AK2" s="244"/>
      <c r="AL2" s="175"/>
      <c r="AN2" s="29"/>
      <c r="AO2" s="29"/>
      <c r="AP2" s="29"/>
      <c r="AQ2" s="29"/>
      <c r="AR2" s="29"/>
      <c r="AS2" s="29"/>
      <c r="AU2" s="182"/>
      <c r="AV2" s="257"/>
      <c r="AW2" s="244"/>
      <c r="AX2" s="175"/>
      <c r="AZ2" s="29"/>
      <c r="BA2" s="29"/>
      <c r="BB2" s="29"/>
      <c r="BC2" s="29"/>
      <c r="BD2" s="29"/>
      <c r="BE2" s="29"/>
      <c r="BG2" s="182"/>
      <c r="BH2" s="257"/>
    </row>
    <row r="3" spans="1:60" s="316" customFormat="1" ht="85.05" customHeight="1" x14ac:dyDescent="0.25">
      <c r="B3" s="317"/>
      <c r="C3" s="318"/>
      <c r="D3" s="319" t="s">
        <v>53</v>
      </c>
      <c r="E3" s="319" t="s">
        <v>54</v>
      </c>
      <c r="F3" s="320">
        <v>46265</v>
      </c>
      <c r="G3" s="320" t="s">
        <v>34</v>
      </c>
      <c r="H3" s="394">
        <f>F3+4</f>
        <v>46269</v>
      </c>
      <c r="I3" s="394"/>
      <c r="K3" s="321"/>
      <c r="L3" s="322"/>
      <c r="N3" s="317"/>
      <c r="O3" s="318"/>
      <c r="P3" s="319" t="s">
        <v>55</v>
      </c>
      <c r="Q3" s="319" t="s">
        <v>54</v>
      </c>
      <c r="R3" s="320">
        <f>H3+3</f>
        <v>46272</v>
      </c>
      <c r="S3" s="320" t="s">
        <v>34</v>
      </c>
      <c r="T3" s="394">
        <f>R3+4</f>
        <v>46276</v>
      </c>
      <c r="U3" s="394"/>
      <c r="W3" s="323"/>
      <c r="X3" s="322"/>
      <c r="Z3" s="317"/>
      <c r="AA3" s="318"/>
      <c r="AB3" s="319" t="s">
        <v>53</v>
      </c>
      <c r="AC3" s="319" t="s">
        <v>54</v>
      </c>
      <c r="AD3" s="320">
        <f>T3+3</f>
        <v>46279</v>
      </c>
      <c r="AE3" s="320" t="s">
        <v>34</v>
      </c>
      <c r="AF3" s="394">
        <f>AD3+4</f>
        <v>46283</v>
      </c>
      <c r="AG3" s="394"/>
      <c r="AI3" s="323"/>
      <c r="AJ3" s="322"/>
      <c r="AL3" s="317"/>
      <c r="AM3" s="318"/>
      <c r="AN3" s="319" t="s">
        <v>53</v>
      </c>
      <c r="AO3" s="319" t="s">
        <v>54</v>
      </c>
      <c r="AP3" s="320">
        <f>AF3+3</f>
        <v>46286</v>
      </c>
      <c r="AQ3" s="320" t="s">
        <v>34</v>
      </c>
      <c r="AR3" s="394">
        <f>AP3+4</f>
        <v>46290</v>
      </c>
      <c r="AS3" s="394"/>
      <c r="AU3" s="323"/>
      <c r="AV3" s="322"/>
      <c r="AX3" s="317"/>
      <c r="AY3" s="318"/>
      <c r="AZ3" s="319" t="s">
        <v>55</v>
      </c>
      <c r="BA3" s="319" t="s">
        <v>54</v>
      </c>
      <c r="BB3" s="320">
        <f>AR3+3</f>
        <v>46293</v>
      </c>
      <c r="BC3" s="320" t="s">
        <v>34</v>
      </c>
      <c r="BD3" s="324">
        <f>BB3+4</f>
        <v>46297</v>
      </c>
      <c r="BE3" s="324"/>
      <c r="BG3" s="323"/>
      <c r="BH3" s="322"/>
    </row>
    <row r="4" spans="1:60" s="25" customFormat="1" ht="40.200000000000003" customHeight="1" x14ac:dyDescent="0.25">
      <c r="A4" s="244"/>
      <c r="B4" s="177"/>
      <c r="C4" s="178"/>
      <c r="D4" s="178"/>
      <c r="E4" s="178"/>
      <c r="F4" s="178"/>
      <c r="G4" s="178"/>
      <c r="H4" s="178"/>
      <c r="I4" s="178"/>
      <c r="J4" s="178"/>
      <c r="K4" s="315"/>
      <c r="L4" s="390" t="s">
        <v>240</v>
      </c>
      <c r="M4" s="244"/>
      <c r="N4" s="177"/>
      <c r="O4" s="178"/>
      <c r="P4" s="178"/>
      <c r="Q4" s="178"/>
      <c r="R4" s="178"/>
      <c r="S4" s="178"/>
      <c r="T4" s="178"/>
      <c r="U4" s="178"/>
      <c r="V4" s="178"/>
      <c r="W4" s="179"/>
      <c r="X4" s="390" t="s">
        <v>240</v>
      </c>
      <c r="Y4" s="244"/>
      <c r="Z4" s="177"/>
      <c r="AA4" s="178"/>
      <c r="AB4" s="178"/>
      <c r="AC4" s="178"/>
      <c r="AD4" s="178"/>
      <c r="AE4" s="178"/>
      <c r="AF4" s="178"/>
      <c r="AG4" s="178"/>
      <c r="AH4" s="178"/>
      <c r="AI4" s="179"/>
      <c r="AJ4" s="390" t="s">
        <v>240</v>
      </c>
      <c r="AK4" s="244"/>
      <c r="AL4" s="177"/>
      <c r="AM4" s="178"/>
      <c r="AN4" s="178"/>
      <c r="AO4" s="178"/>
      <c r="AP4" s="178"/>
      <c r="AQ4" s="178"/>
      <c r="AR4" s="178"/>
      <c r="AS4" s="178"/>
      <c r="AT4" s="178"/>
      <c r="AU4" s="179"/>
      <c r="AV4" s="390" t="s">
        <v>240</v>
      </c>
      <c r="AW4" s="244"/>
      <c r="AX4" s="177"/>
      <c r="AY4" s="178"/>
      <c r="AZ4" s="178"/>
      <c r="BA4" s="178"/>
      <c r="BB4" s="178"/>
      <c r="BC4" s="178"/>
      <c r="BD4" s="178"/>
      <c r="BE4" s="178"/>
      <c r="BF4" s="178"/>
      <c r="BG4" s="179"/>
      <c r="BH4" s="257"/>
    </row>
    <row r="5" spans="1:60" s="245" customFormat="1" ht="18" customHeight="1" x14ac:dyDescent="0.55000000000000004">
      <c r="B5" s="389" t="s">
        <v>56</v>
      </c>
      <c r="C5" s="389"/>
      <c r="D5" s="389"/>
      <c r="E5" s="389"/>
      <c r="F5" s="389"/>
      <c r="G5" s="389"/>
      <c r="H5" s="389"/>
      <c r="I5" s="389"/>
      <c r="J5" s="389"/>
      <c r="K5" s="389"/>
      <c r="L5" s="390"/>
      <c r="N5" s="389" t="s">
        <v>56</v>
      </c>
      <c r="O5" s="389"/>
      <c r="P5" s="389"/>
      <c r="Q5" s="389"/>
      <c r="R5" s="389"/>
      <c r="S5" s="389"/>
      <c r="T5" s="389"/>
      <c r="U5" s="389"/>
      <c r="V5" s="389"/>
      <c r="W5" s="360"/>
      <c r="X5" s="390"/>
      <c r="Z5" s="389" t="s">
        <v>56</v>
      </c>
      <c r="AA5" s="389"/>
      <c r="AB5" s="389"/>
      <c r="AC5" s="389"/>
      <c r="AD5" s="389"/>
      <c r="AE5" s="389"/>
      <c r="AF5" s="389"/>
      <c r="AG5" s="389"/>
      <c r="AH5" s="389"/>
      <c r="AI5" s="360"/>
      <c r="AJ5" s="390"/>
      <c r="AL5" s="389" t="s">
        <v>56</v>
      </c>
      <c r="AM5" s="389"/>
      <c r="AN5" s="389"/>
      <c r="AO5" s="389"/>
      <c r="AP5" s="389"/>
      <c r="AQ5" s="389"/>
      <c r="AR5" s="389"/>
      <c r="AS5" s="389"/>
      <c r="AT5" s="389"/>
      <c r="AU5" s="360"/>
      <c r="AV5" s="390"/>
      <c r="AX5" s="389" t="s">
        <v>56</v>
      </c>
      <c r="AY5" s="389"/>
      <c r="AZ5" s="389"/>
      <c r="BA5" s="389"/>
      <c r="BB5" s="389"/>
      <c r="BC5" s="389"/>
      <c r="BD5" s="389"/>
      <c r="BE5" s="389"/>
      <c r="BF5" s="389"/>
      <c r="BG5" s="360"/>
      <c r="BH5" s="361"/>
    </row>
    <row r="6" spans="1:60" s="245" customFormat="1" ht="43.5" customHeight="1" x14ac:dyDescent="0.55000000000000004">
      <c r="B6" s="389"/>
      <c r="C6" s="389"/>
      <c r="D6" s="389"/>
      <c r="E6" s="389"/>
      <c r="F6" s="389"/>
      <c r="G6" s="389"/>
      <c r="H6" s="389"/>
      <c r="I6" s="389"/>
      <c r="J6" s="389"/>
      <c r="K6" s="389"/>
      <c r="L6" s="361"/>
      <c r="N6" s="389"/>
      <c r="O6" s="389"/>
      <c r="P6" s="389"/>
      <c r="Q6" s="389"/>
      <c r="R6" s="389"/>
      <c r="S6" s="389"/>
      <c r="T6" s="389"/>
      <c r="U6" s="389"/>
      <c r="V6" s="389"/>
      <c r="W6" s="360"/>
      <c r="X6" s="361"/>
      <c r="Z6" s="389"/>
      <c r="AA6" s="389"/>
      <c r="AB6" s="389"/>
      <c r="AC6" s="389"/>
      <c r="AD6" s="389"/>
      <c r="AE6" s="389"/>
      <c r="AF6" s="389"/>
      <c r="AG6" s="389"/>
      <c r="AH6" s="389"/>
      <c r="AI6" s="360"/>
      <c r="AJ6" s="361"/>
      <c r="AL6" s="389"/>
      <c r="AM6" s="389"/>
      <c r="AN6" s="389"/>
      <c r="AO6" s="389"/>
      <c r="AP6" s="389"/>
      <c r="AQ6" s="389"/>
      <c r="AR6" s="389"/>
      <c r="AS6" s="389"/>
      <c r="AT6" s="389"/>
      <c r="AU6" s="360"/>
      <c r="AV6" s="361"/>
      <c r="AX6" s="389"/>
      <c r="AY6" s="389"/>
      <c r="AZ6" s="389"/>
      <c r="BA6" s="389"/>
      <c r="BB6" s="389"/>
      <c r="BC6" s="389"/>
      <c r="BD6" s="389"/>
      <c r="BE6" s="389"/>
      <c r="BF6" s="389"/>
      <c r="BG6" s="360"/>
      <c r="BH6" s="361"/>
    </row>
    <row r="7" spans="1:60" s="358" customFormat="1" ht="45" customHeight="1" x14ac:dyDescent="0.75">
      <c r="B7" s="362"/>
      <c r="C7" s="362"/>
      <c r="D7" s="362"/>
      <c r="E7" s="362"/>
      <c r="F7" s="363" t="s">
        <v>35</v>
      </c>
      <c r="G7" s="363"/>
      <c r="H7" s="362"/>
      <c r="I7" s="362"/>
      <c r="J7" s="362"/>
      <c r="K7" s="362"/>
      <c r="L7" s="364"/>
      <c r="R7" s="363" t="s">
        <v>35</v>
      </c>
      <c r="S7" s="363"/>
      <c r="X7" s="364"/>
      <c r="AD7" s="363" t="s">
        <v>35</v>
      </c>
      <c r="AE7" s="363"/>
      <c r="AJ7" s="364"/>
      <c r="AP7" s="363" t="s">
        <v>35</v>
      </c>
      <c r="AQ7" s="363"/>
      <c r="AV7" s="364"/>
      <c r="BB7" s="363" t="s">
        <v>35</v>
      </c>
      <c r="BC7" s="363"/>
      <c r="BF7" s="365"/>
      <c r="BG7" s="365"/>
      <c r="BH7" s="359"/>
    </row>
    <row r="8" spans="1:60" s="174" customFormat="1" ht="53.1" customHeight="1" x14ac:dyDescent="0.25">
      <c r="A8" s="297" t="s">
        <v>36</v>
      </c>
      <c r="B8" s="350" t="s">
        <v>37</v>
      </c>
      <c r="C8" s="350" t="s">
        <v>57</v>
      </c>
      <c r="D8" s="350" t="s">
        <v>38</v>
      </c>
      <c r="E8" s="350" t="s">
        <v>57</v>
      </c>
      <c r="F8" s="350" t="s">
        <v>39</v>
      </c>
      <c r="G8" s="350" t="s">
        <v>57</v>
      </c>
      <c r="H8" s="350" t="s">
        <v>40</v>
      </c>
      <c r="I8" s="350" t="s">
        <v>57</v>
      </c>
      <c r="J8" s="350" t="s">
        <v>41</v>
      </c>
      <c r="K8" s="350" t="s">
        <v>57</v>
      </c>
      <c r="L8" s="259"/>
      <c r="M8" s="298" t="s">
        <v>42</v>
      </c>
      <c r="N8" s="350" t="s">
        <v>37</v>
      </c>
      <c r="O8" s="350" t="s">
        <v>57</v>
      </c>
      <c r="P8" s="350" t="s">
        <v>38</v>
      </c>
      <c r="Q8" s="350" t="s">
        <v>57</v>
      </c>
      <c r="R8" s="350" t="s">
        <v>39</v>
      </c>
      <c r="S8" s="350" t="s">
        <v>57</v>
      </c>
      <c r="T8" s="350" t="s">
        <v>40</v>
      </c>
      <c r="U8" s="350" t="s">
        <v>57</v>
      </c>
      <c r="V8" s="350" t="s">
        <v>41</v>
      </c>
      <c r="W8" s="350" t="s">
        <v>57</v>
      </c>
      <c r="X8" s="259"/>
      <c r="Y8" s="297" t="s">
        <v>43</v>
      </c>
      <c r="Z8" s="350" t="s">
        <v>37</v>
      </c>
      <c r="AA8" s="350" t="s">
        <v>57</v>
      </c>
      <c r="AB8" s="350" t="s">
        <v>38</v>
      </c>
      <c r="AC8" s="350" t="s">
        <v>57</v>
      </c>
      <c r="AD8" s="350" t="s">
        <v>39</v>
      </c>
      <c r="AE8" s="350" t="s">
        <v>57</v>
      </c>
      <c r="AF8" s="350" t="s">
        <v>40</v>
      </c>
      <c r="AG8" s="350" t="s">
        <v>57</v>
      </c>
      <c r="AH8" s="350" t="s">
        <v>41</v>
      </c>
      <c r="AI8" s="350" t="s">
        <v>57</v>
      </c>
      <c r="AJ8" s="259"/>
      <c r="AK8" s="297" t="s">
        <v>44</v>
      </c>
      <c r="AL8" s="350" t="s">
        <v>37</v>
      </c>
      <c r="AM8" s="350" t="s">
        <v>57</v>
      </c>
      <c r="AN8" s="350" t="s">
        <v>38</v>
      </c>
      <c r="AO8" s="350" t="s">
        <v>57</v>
      </c>
      <c r="AP8" s="350" t="s">
        <v>39</v>
      </c>
      <c r="AQ8" s="350" t="s">
        <v>57</v>
      </c>
      <c r="AR8" s="350" t="s">
        <v>40</v>
      </c>
      <c r="AS8" s="350" t="s">
        <v>57</v>
      </c>
      <c r="AT8" s="350" t="s">
        <v>41</v>
      </c>
      <c r="AU8" s="350" t="s">
        <v>57</v>
      </c>
      <c r="AV8" s="259"/>
      <c r="AW8" s="297" t="s">
        <v>45</v>
      </c>
      <c r="AX8" s="189" t="s">
        <v>37</v>
      </c>
      <c r="AY8" s="189" t="s">
        <v>57</v>
      </c>
      <c r="AZ8" s="189" t="s">
        <v>38</v>
      </c>
      <c r="BA8" s="189" t="s">
        <v>57</v>
      </c>
      <c r="BB8" s="189" t="s">
        <v>39</v>
      </c>
      <c r="BC8" s="189" t="s">
        <v>57</v>
      </c>
      <c r="BD8" s="189" t="s">
        <v>40</v>
      </c>
      <c r="BE8" s="189" t="s">
        <v>57</v>
      </c>
      <c r="BF8" s="189">
        <v>0</v>
      </c>
      <c r="BG8" s="189" t="s">
        <v>57</v>
      </c>
      <c r="BH8" s="259"/>
    </row>
    <row r="9" spans="1:60" s="25" customFormat="1" ht="30.6" customHeight="1" x14ac:dyDescent="0.25">
      <c r="A9" s="246"/>
      <c r="B9" s="24"/>
      <c r="C9" s="24"/>
      <c r="D9" s="24"/>
      <c r="E9" s="24"/>
      <c r="F9" s="24"/>
      <c r="G9" s="24"/>
      <c r="H9" s="24"/>
      <c r="I9" s="24"/>
      <c r="J9" s="24"/>
      <c r="K9" s="24"/>
      <c r="L9" s="259"/>
      <c r="M9" s="256"/>
      <c r="N9" s="24"/>
      <c r="O9" s="24"/>
      <c r="P9" s="162"/>
      <c r="Q9" s="162"/>
      <c r="R9" s="24"/>
      <c r="S9" s="24"/>
      <c r="T9" s="24"/>
      <c r="U9" s="24"/>
      <c r="V9" s="24"/>
      <c r="W9" s="24"/>
      <c r="X9" s="259"/>
      <c r="Y9" s="256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59"/>
      <c r="AK9" s="256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59"/>
      <c r="AW9" s="256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59"/>
    </row>
    <row r="10" spans="1:60" s="163" customFormat="1" ht="125.1" customHeight="1" x14ac:dyDescent="0.25">
      <c r="A10" s="385" t="s">
        <v>46</v>
      </c>
      <c r="B10" s="325"/>
      <c r="C10" s="325"/>
      <c r="D10" s="325" t="s">
        <v>221</v>
      </c>
      <c r="E10" s="325"/>
      <c r="F10" s="327" t="s">
        <v>306</v>
      </c>
      <c r="G10" s="326"/>
      <c r="H10" s="326" t="s">
        <v>214</v>
      </c>
      <c r="I10" s="326"/>
      <c r="J10" s="326" t="s">
        <v>150</v>
      </c>
      <c r="K10" s="225"/>
      <c r="L10" s="262" t="s">
        <v>181</v>
      </c>
      <c r="M10" s="385" t="s">
        <v>46</v>
      </c>
      <c r="N10" s="326" t="s">
        <v>309</v>
      </c>
      <c r="O10" s="326"/>
      <c r="P10" s="326" t="s">
        <v>220</v>
      </c>
      <c r="Q10" s="326"/>
      <c r="R10" s="327" t="s">
        <v>155</v>
      </c>
      <c r="S10" s="327"/>
      <c r="T10" s="326" t="s">
        <v>234</v>
      </c>
      <c r="U10" s="225"/>
      <c r="V10" s="326" t="s">
        <v>204</v>
      </c>
      <c r="W10" s="191"/>
      <c r="X10" s="262" t="s">
        <v>181</v>
      </c>
      <c r="Y10" s="385" t="s">
        <v>46</v>
      </c>
      <c r="Z10" s="326" t="s">
        <v>162</v>
      </c>
      <c r="AA10" s="325"/>
      <c r="AB10" s="326" t="s">
        <v>246</v>
      </c>
      <c r="AC10" s="326"/>
      <c r="AD10" s="327" t="s">
        <v>164</v>
      </c>
      <c r="AE10" s="325"/>
      <c r="AF10" s="325" t="s">
        <v>311</v>
      </c>
      <c r="AG10" s="326"/>
      <c r="AH10" s="326" t="s">
        <v>228</v>
      </c>
      <c r="AI10" s="191"/>
      <c r="AJ10" s="262" t="s">
        <v>181</v>
      </c>
      <c r="AK10" s="385" t="s">
        <v>46</v>
      </c>
      <c r="AL10" s="325" t="s">
        <v>303</v>
      </c>
      <c r="AM10" s="325"/>
      <c r="AN10" s="326" t="s">
        <v>249</v>
      </c>
      <c r="AO10" s="326"/>
      <c r="AP10" s="327" t="s">
        <v>272</v>
      </c>
      <c r="AQ10" s="326"/>
      <c r="AR10" s="326" t="s">
        <v>231</v>
      </c>
      <c r="AS10" s="326"/>
      <c r="AT10" s="326" t="s">
        <v>174</v>
      </c>
      <c r="AU10" s="234"/>
      <c r="AV10" s="262" t="s">
        <v>181</v>
      </c>
      <c r="AW10" s="247" t="s">
        <v>46</v>
      </c>
      <c r="AX10" s="326"/>
      <c r="AY10" s="326"/>
      <c r="AZ10" s="265"/>
      <c r="BA10" s="265"/>
      <c r="BB10" s="274"/>
      <c r="BC10" s="274"/>
      <c r="BD10" s="265"/>
      <c r="BE10" s="265"/>
      <c r="BF10" s="265"/>
      <c r="BG10" s="234"/>
      <c r="BH10" s="259"/>
    </row>
    <row r="11" spans="1:60" s="190" customFormat="1" ht="125.1" customHeight="1" x14ac:dyDescent="0.4">
      <c r="A11" s="385"/>
      <c r="B11" s="328"/>
      <c r="C11" s="328"/>
      <c r="D11" s="328" t="s">
        <v>215</v>
      </c>
      <c r="E11" s="328"/>
      <c r="F11" s="329" t="s">
        <v>276</v>
      </c>
      <c r="G11" s="329"/>
      <c r="H11" s="329" t="s">
        <v>281</v>
      </c>
      <c r="I11" s="329"/>
      <c r="J11" s="329" t="s">
        <v>182</v>
      </c>
      <c r="K11" s="226"/>
      <c r="L11" s="260" t="s">
        <v>123</v>
      </c>
      <c r="M11" s="385"/>
      <c r="N11" s="329" t="s">
        <v>224</v>
      </c>
      <c r="O11" s="329"/>
      <c r="P11" s="329" t="s">
        <v>134</v>
      </c>
      <c r="Q11" s="329"/>
      <c r="R11" s="329" t="s">
        <v>118</v>
      </c>
      <c r="S11" s="329"/>
      <c r="T11" s="329" t="s">
        <v>107</v>
      </c>
      <c r="U11" s="226"/>
      <c r="V11" s="329" t="s">
        <v>183</v>
      </c>
      <c r="W11" s="192"/>
      <c r="X11" s="260" t="s">
        <v>123</v>
      </c>
      <c r="Y11" s="385"/>
      <c r="Z11" s="329" t="s">
        <v>223</v>
      </c>
      <c r="AA11" s="328"/>
      <c r="AB11" s="329" t="s">
        <v>163</v>
      </c>
      <c r="AC11" s="329"/>
      <c r="AD11" s="328" t="s">
        <v>165</v>
      </c>
      <c r="AE11" s="328"/>
      <c r="AF11" s="328" t="s">
        <v>312</v>
      </c>
      <c r="AG11" s="329"/>
      <c r="AH11" s="329" t="s">
        <v>247</v>
      </c>
      <c r="AI11" s="192"/>
      <c r="AJ11" s="260" t="s">
        <v>123</v>
      </c>
      <c r="AK11" s="385"/>
      <c r="AL11" s="328" t="s">
        <v>229</v>
      </c>
      <c r="AM11" s="328"/>
      <c r="AN11" s="329" t="s">
        <v>302</v>
      </c>
      <c r="AO11" s="329"/>
      <c r="AP11" s="329" t="s">
        <v>173</v>
      </c>
      <c r="AQ11" s="329"/>
      <c r="AR11" s="329" t="s">
        <v>232</v>
      </c>
      <c r="AS11" s="329"/>
      <c r="AT11" s="329" t="s">
        <v>175</v>
      </c>
      <c r="AU11" s="239"/>
      <c r="AV11" s="260" t="s">
        <v>123</v>
      </c>
      <c r="AW11" s="248"/>
      <c r="AX11" s="329"/>
      <c r="AY11" s="329"/>
      <c r="AZ11" s="266"/>
      <c r="BA11" s="266"/>
      <c r="BB11" s="266"/>
      <c r="BC11" s="266"/>
      <c r="BD11" s="266"/>
      <c r="BE11" s="266"/>
      <c r="BF11" s="266"/>
      <c r="BG11" s="239"/>
      <c r="BH11" s="259"/>
    </row>
    <row r="12" spans="1:60" s="190" customFormat="1" ht="125.1" customHeight="1" x14ac:dyDescent="0.25">
      <c r="A12" s="385"/>
      <c r="B12" s="328"/>
      <c r="C12" s="328"/>
      <c r="D12" s="328" t="s">
        <v>291</v>
      </c>
      <c r="E12" s="328"/>
      <c r="F12" s="329" t="s">
        <v>280</v>
      </c>
      <c r="G12" s="329"/>
      <c r="H12" s="329" t="s">
        <v>216</v>
      </c>
      <c r="I12" s="329"/>
      <c r="J12" s="329" t="s">
        <v>151</v>
      </c>
      <c r="K12" s="226"/>
      <c r="L12" s="259"/>
      <c r="M12" s="385"/>
      <c r="N12" s="329" t="s">
        <v>157</v>
      </c>
      <c r="O12" s="329"/>
      <c r="P12" s="329" t="s">
        <v>276</v>
      </c>
      <c r="Q12" s="329"/>
      <c r="R12" s="329" t="s">
        <v>222</v>
      </c>
      <c r="S12" s="329"/>
      <c r="T12" s="329" t="s">
        <v>145</v>
      </c>
      <c r="U12" s="226"/>
      <c r="V12" s="329" t="s">
        <v>158</v>
      </c>
      <c r="W12" s="192"/>
      <c r="X12" s="259"/>
      <c r="Y12" s="385"/>
      <c r="Z12" s="329" t="s">
        <v>257</v>
      </c>
      <c r="AA12" s="328"/>
      <c r="AB12" s="329" t="s">
        <v>288</v>
      </c>
      <c r="AC12" s="329"/>
      <c r="AD12" s="329" t="s">
        <v>166</v>
      </c>
      <c r="AE12" s="328"/>
      <c r="AF12" s="328" t="s">
        <v>313</v>
      </c>
      <c r="AG12" s="329"/>
      <c r="AH12" s="329" t="s">
        <v>238</v>
      </c>
      <c r="AI12" s="192"/>
      <c r="AJ12" s="259"/>
      <c r="AK12" s="385"/>
      <c r="AL12" s="329" t="s">
        <v>230</v>
      </c>
      <c r="AM12" s="328"/>
      <c r="AN12" s="329" t="s">
        <v>261</v>
      </c>
      <c r="AO12" s="329"/>
      <c r="AP12" s="329" t="s">
        <v>156</v>
      </c>
      <c r="AQ12" s="329"/>
      <c r="AR12" s="329" t="s">
        <v>233</v>
      </c>
      <c r="AS12" s="329"/>
      <c r="AT12" s="329" t="s">
        <v>176</v>
      </c>
      <c r="AU12" s="239"/>
      <c r="AV12" s="259"/>
      <c r="AW12" s="248"/>
      <c r="AX12" s="329"/>
      <c r="AY12" s="329"/>
      <c r="AZ12" s="266"/>
      <c r="BA12" s="266"/>
      <c r="BB12" s="266"/>
      <c r="BC12" s="266"/>
      <c r="BD12" s="266"/>
      <c r="BE12" s="266"/>
      <c r="BF12" s="266"/>
      <c r="BG12" s="239"/>
      <c r="BH12" s="259"/>
    </row>
    <row r="13" spans="1:60" s="190" customFormat="1" ht="125.1" customHeight="1" x14ac:dyDescent="0.4">
      <c r="A13" s="386"/>
      <c r="B13" s="330"/>
      <c r="C13" s="330"/>
      <c r="D13" s="330" t="s">
        <v>117</v>
      </c>
      <c r="E13" s="330"/>
      <c r="F13" s="331" t="s">
        <v>117</v>
      </c>
      <c r="G13" s="331"/>
      <c r="H13" s="331" t="s">
        <v>117</v>
      </c>
      <c r="I13" s="331"/>
      <c r="J13" s="328" t="s">
        <v>117</v>
      </c>
      <c r="K13" s="227"/>
      <c r="L13" s="259" t="s">
        <v>124</v>
      </c>
      <c r="M13" s="386"/>
      <c r="N13" s="331" t="s">
        <v>117</v>
      </c>
      <c r="O13" s="331"/>
      <c r="P13" s="331" t="s">
        <v>117</v>
      </c>
      <c r="Q13" s="331"/>
      <c r="R13" s="331" t="s">
        <v>117</v>
      </c>
      <c r="S13" s="331"/>
      <c r="T13" s="331" t="s">
        <v>117</v>
      </c>
      <c r="U13" s="330"/>
      <c r="V13" s="331" t="s">
        <v>117</v>
      </c>
      <c r="W13" s="193"/>
      <c r="X13" s="259" t="s">
        <v>124</v>
      </c>
      <c r="Y13" s="386"/>
      <c r="Z13" s="331" t="s">
        <v>117</v>
      </c>
      <c r="AA13" s="330"/>
      <c r="AB13" s="331" t="s">
        <v>117</v>
      </c>
      <c r="AC13" s="331"/>
      <c r="AD13" s="331" t="s">
        <v>117</v>
      </c>
      <c r="AE13" s="330"/>
      <c r="AF13" s="331" t="s">
        <v>117</v>
      </c>
      <c r="AG13" s="330"/>
      <c r="AH13" s="331" t="s">
        <v>117</v>
      </c>
      <c r="AI13" s="193"/>
      <c r="AJ13" s="259" t="s">
        <v>124</v>
      </c>
      <c r="AK13" s="386"/>
      <c r="AL13" s="330" t="s">
        <v>117</v>
      </c>
      <c r="AM13" s="330"/>
      <c r="AN13" s="331" t="s">
        <v>117</v>
      </c>
      <c r="AO13" s="331"/>
      <c r="AP13" s="331" t="s">
        <v>117</v>
      </c>
      <c r="AQ13" s="331"/>
      <c r="AR13" s="331" t="s">
        <v>117</v>
      </c>
      <c r="AS13" s="329"/>
      <c r="AT13" s="331" t="s">
        <v>117</v>
      </c>
      <c r="AU13" s="240"/>
      <c r="AV13" s="259" t="s">
        <v>124</v>
      </c>
      <c r="AW13" s="249"/>
      <c r="AX13" s="331"/>
      <c r="AY13" s="329"/>
      <c r="AZ13" s="267"/>
      <c r="BA13" s="267"/>
      <c r="BB13" s="267"/>
      <c r="BC13" s="267"/>
      <c r="BD13" s="267"/>
      <c r="BE13" s="267"/>
      <c r="BF13" s="267"/>
      <c r="BG13" s="240"/>
      <c r="BH13" s="260"/>
    </row>
    <row r="14" spans="1:60" s="163" customFormat="1" ht="140.69999999999999" customHeight="1" x14ac:dyDescent="0.25">
      <c r="A14" s="387" t="s">
        <v>58</v>
      </c>
      <c r="B14" s="332"/>
      <c r="C14" s="327"/>
      <c r="D14" s="332" t="s">
        <v>106</v>
      </c>
      <c r="E14" s="327"/>
      <c r="F14" s="334" t="s">
        <v>292</v>
      </c>
      <c r="G14" s="334"/>
      <c r="H14" s="333" t="s">
        <v>282</v>
      </c>
      <c r="I14" s="333"/>
      <c r="J14" s="335" t="s">
        <v>293</v>
      </c>
      <c r="K14" s="228"/>
      <c r="L14" s="259"/>
      <c r="M14" s="387" t="s">
        <v>58</v>
      </c>
      <c r="N14" s="333" t="s">
        <v>186</v>
      </c>
      <c r="O14" s="333"/>
      <c r="P14" s="332" t="s">
        <v>294</v>
      </c>
      <c r="Q14" s="332"/>
      <c r="R14" s="334" t="s">
        <v>295</v>
      </c>
      <c r="S14" s="334"/>
      <c r="T14" s="333" t="s">
        <v>135</v>
      </c>
      <c r="U14" s="332"/>
      <c r="V14" s="342" t="s">
        <v>138</v>
      </c>
      <c r="W14" s="194"/>
      <c r="X14" s="259"/>
      <c r="Y14" s="387" t="s">
        <v>58</v>
      </c>
      <c r="Z14" s="333" t="s">
        <v>248</v>
      </c>
      <c r="AA14" s="269"/>
      <c r="AB14" s="333" t="s">
        <v>169</v>
      </c>
      <c r="AC14" s="333"/>
      <c r="AD14" s="334" t="s">
        <v>167</v>
      </c>
      <c r="AE14" s="332"/>
      <c r="AF14" s="333" t="s">
        <v>314</v>
      </c>
      <c r="AG14" s="333"/>
      <c r="AH14" s="333" t="s">
        <v>267</v>
      </c>
      <c r="AI14" s="333"/>
      <c r="AJ14" s="259"/>
      <c r="AK14" s="387" t="s">
        <v>58</v>
      </c>
      <c r="AL14" s="333" t="s">
        <v>273</v>
      </c>
      <c r="AM14" s="235"/>
      <c r="AN14" s="333" t="s">
        <v>297</v>
      </c>
      <c r="AO14" s="333"/>
      <c r="AP14" s="345" t="s">
        <v>275</v>
      </c>
      <c r="AQ14" s="334"/>
      <c r="AR14" s="344" t="s">
        <v>268</v>
      </c>
      <c r="AS14" s="333"/>
      <c r="AT14" s="332" t="s">
        <v>298</v>
      </c>
      <c r="AU14" s="332"/>
      <c r="AV14" s="259"/>
      <c r="AW14" s="250" t="s">
        <v>58</v>
      </c>
      <c r="AX14" s="344"/>
      <c r="AY14" s="333"/>
      <c r="AZ14" s="269"/>
      <c r="BA14" s="269"/>
      <c r="BB14" s="275"/>
      <c r="BC14" s="275"/>
      <c r="BD14" s="270"/>
      <c r="BE14" s="269"/>
      <c r="BF14" s="269"/>
      <c r="BG14" s="235"/>
      <c r="BH14" s="262"/>
    </row>
    <row r="15" spans="1:60" s="190" customFormat="1" ht="110.85" customHeight="1" x14ac:dyDescent="0.25">
      <c r="A15" s="386"/>
      <c r="B15" s="328"/>
      <c r="C15" s="328"/>
      <c r="D15" s="328" t="s">
        <v>269</v>
      </c>
      <c r="E15" s="328"/>
      <c r="F15" s="329" t="s">
        <v>270</v>
      </c>
      <c r="G15" s="329"/>
      <c r="H15" s="329" t="s">
        <v>283</v>
      </c>
      <c r="I15" s="336"/>
      <c r="J15" s="329" t="s">
        <v>284</v>
      </c>
      <c r="K15" s="226"/>
      <c r="L15" s="264" t="s">
        <v>125</v>
      </c>
      <c r="M15" s="386"/>
      <c r="N15" s="329" t="s">
        <v>225</v>
      </c>
      <c r="O15" s="336"/>
      <c r="P15" s="337" t="s">
        <v>262</v>
      </c>
      <c r="Q15" s="331"/>
      <c r="R15" s="329" t="s">
        <v>242</v>
      </c>
      <c r="S15" s="328"/>
      <c r="T15" s="336" t="s">
        <v>286</v>
      </c>
      <c r="U15" s="328"/>
      <c r="V15" s="331" t="s">
        <v>265</v>
      </c>
      <c r="W15" s="192"/>
      <c r="X15" s="264" t="s">
        <v>125</v>
      </c>
      <c r="Y15" s="386"/>
      <c r="Z15" s="329" t="s">
        <v>141</v>
      </c>
      <c r="AA15" s="276"/>
      <c r="AB15" s="336" t="s">
        <v>266</v>
      </c>
      <c r="AC15" s="336"/>
      <c r="AD15" s="329" t="s">
        <v>287</v>
      </c>
      <c r="AE15" s="329"/>
      <c r="AF15" s="329" t="s">
        <v>315</v>
      </c>
      <c r="AG15" s="328"/>
      <c r="AH15" s="329" t="s">
        <v>184</v>
      </c>
      <c r="AI15" s="328"/>
      <c r="AJ15" s="264" t="s">
        <v>125</v>
      </c>
      <c r="AK15" s="386"/>
      <c r="AL15" s="329" t="s">
        <v>274</v>
      </c>
      <c r="AM15" s="239"/>
      <c r="AN15" s="329" t="s">
        <v>177</v>
      </c>
      <c r="AO15" s="329"/>
      <c r="AP15" s="329" t="s">
        <v>116</v>
      </c>
      <c r="AQ15" s="329"/>
      <c r="AR15" s="336" t="s">
        <v>146</v>
      </c>
      <c r="AS15" s="336"/>
      <c r="AT15" s="328" t="s">
        <v>289</v>
      </c>
      <c r="AU15" s="328"/>
      <c r="AV15" s="264" t="s">
        <v>125</v>
      </c>
      <c r="AW15" s="249"/>
      <c r="AX15" s="336"/>
      <c r="AY15" s="336"/>
      <c r="AZ15" s="276"/>
      <c r="BA15" s="276"/>
      <c r="BB15" s="266"/>
      <c r="BC15" s="266"/>
      <c r="BD15" s="266"/>
      <c r="BE15" s="266"/>
      <c r="BF15" s="266"/>
      <c r="BG15" s="239"/>
      <c r="BH15" s="261"/>
    </row>
    <row r="16" spans="1:60" s="164" customFormat="1" ht="125.1" customHeight="1" x14ac:dyDescent="0.25">
      <c r="A16" s="387" t="s">
        <v>48</v>
      </c>
      <c r="B16" s="332"/>
      <c r="C16" s="332"/>
      <c r="D16" s="332" t="s">
        <v>305</v>
      </c>
      <c r="E16" s="332"/>
      <c r="F16" s="334" t="s">
        <v>307</v>
      </c>
      <c r="G16" s="334"/>
      <c r="H16" s="335" t="s">
        <v>285</v>
      </c>
      <c r="I16" s="335"/>
      <c r="J16" s="333" t="s">
        <v>301</v>
      </c>
      <c r="K16" s="229"/>
      <c r="L16" s="259" t="s">
        <v>126</v>
      </c>
      <c r="M16" s="387" t="s">
        <v>48</v>
      </c>
      <c r="N16" s="335" t="s">
        <v>115</v>
      </c>
      <c r="O16" s="335"/>
      <c r="P16" s="334" t="s">
        <v>217</v>
      </c>
      <c r="Q16" s="334"/>
      <c r="R16" s="334" t="s">
        <v>159</v>
      </c>
      <c r="S16" s="334"/>
      <c r="T16" s="332" t="s">
        <v>264</v>
      </c>
      <c r="U16" s="332"/>
      <c r="V16" s="326" t="s">
        <v>241</v>
      </c>
      <c r="W16" s="196"/>
      <c r="X16" s="259" t="s">
        <v>126</v>
      </c>
      <c r="Y16" s="387" t="s">
        <v>48</v>
      </c>
      <c r="Z16" s="334" t="s">
        <v>300</v>
      </c>
      <c r="AA16" s="275"/>
      <c r="AB16" s="334" t="s">
        <v>227</v>
      </c>
      <c r="AC16" s="334"/>
      <c r="AD16" s="334" t="s">
        <v>168</v>
      </c>
      <c r="AE16" s="332"/>
      <c r="AF16" s="348" t="s">
        <v>318</v>
      </c>
      <c r="AG16" s="332"/>
      <c r="AH16" s="348" t="s">
        <v>143</v>
      </c>
      <c r="AI16" s="332"/>
      <c r="AJ16" s="259" t="s">
        <v>126</v>
      </c>
      <c r="AK16" s="387" t="s">
        <v>48</v>
      </c>
      <c r="AL16" s="334" t="s">
        <v>147</v>
      </c>
      <c r="AM16" s="236"/>
      <c r="AN16" s="335" t="s">
        <v>235</v>
      </c>
      <c r="AO16" s="335"/>
      <c r="AP16" s="334" t="s">
        <v>218</v>
      </c>
      <c r="AQ16" s="334"/>
      <c r="AR16" s="334" t="s">
        <v>142</v>
      </c>
      <c r="AS16" s="334"/>
      <c r="AT16" s="332" t="s">
        <v>299</v>
      </c>
      <c r="AU16" s="332"/>
      <c r="AV16" s="259" t="s">
        <v>126</v>
      </c>
      <c r="AW16" s="251" t="s">
        <v>48</v>
      </c>
      <c r="AX16" s="334"/>
      <c r="AY16" s="334"/>
      <c r="AZ16" s="275"/>
      <c r="BA16" s="275"/>
      <c r="BB16" s="275"/>
      <c r="BC16" s="275"/>
      <c r="BD16" s="269"/>
      <c r="BE16" s="270"/>
      <c r="BF16" s="270"/>
      <c r="BG16" s="236"/>
      <c r="BH16" s="259"/>
    </row>
    <row r="17" spans="1:60" s="190" customFormat="1" ht="125.1" customHeight="1" x14ac:dyDescent="0.4">
      <c r="A17" s="386"/>
      <c r="B17" s="337"/>
      <c r="C17" s="337"/>
      <c r="D17" s="337" t="s">
        <v>226</v>
      </c>
      <c r="E17" s="337"/>
      <c r="F17" s="331" t="s">
        <v>271</v>
      </c>
      <c r="G17" s="331"/>
      <c r="H17" s="331" t="s">
        <v>147</v>
      </c>
      <c r="I17" s="331"/>
      <c r="J17" s="331" t="s">
        <v>133</v>
      </c>
      <c r="K17" s="227"/>
      <c r="L17" s="260" t="s">
        <v>127</v>
      </c>
      <c r="M17" s="386"/>
      <c r="N17" s="331" t="s">
        <v>310</v>
      </c>
      <c r="O17" s="331"/>
      <c r="P17" s="331" t="s">
        <v>253</v>
      </c>
      <c r="Q17" s="331"/>
      <c r="R17" s="331" t="s">
        <v>252</v>
      </c>
      <c r="S17" s="337"/>
      <c r="T17" s="331" t="s">
        <v>136</v>
      </c>
      <c r="U17" s="337"/>
      <c r="V17" s="331" t="s">
        <v>251</v>
      </c>
      <c r="W17" s="193"/>
      <c r="X17" s="260" t="s">
        <v>127</v>
      </c>
      <c r="Y17" s="386"/>
      <c r="Z17" s="331" t="s">
        <v>178</v>
      </c>
      <c r="AA17" s="337"/>
      <c r="AB17" s="331" t="s">
        <v>258</v>
      </c>
      <c r="AC17" s="331"/>
      <c r="AD17" s="331" t="s">
        <v>255</v>
      </c>
      <c r="AE17" s="337"/>
      <c r="AF17" s="331"/>
      <c r="AG17" s="337"/>
      <c r="AH17" s="331" t="s">
        <v>254</v>
      </c>
      <c r="AI17" s="337"/>
      <c r="AJ17" s="260" t="s">
        <v>127</v>
      </c>
      <c r="AK17" s="386"/>
      <c r="AL17" s="331" t="s">
        <v>236</v>
      </c>
      <c r="AM17" s="240"/>
      <c r="AN17" s="331" t="s">
        <v>256</v>
      </c>
      <c r="AO17" s="331"/>
      <c r="AP17" s="331" t="s">
        <v>264</v>
      </c>
      <c r="AQ17" s="331"/>
      <c r="AR17" s="331" t="s">
        <v>263</v>
      </c>
      <c r="AS17" s="331"/>
      <c r="AT17" s="337" t="s">
        <v>260</v>
      </c>
      <c r="AU17" s="337"/>
      <c r="AV17" s="260" t="s">
        <v>127</v>
      </c>
      <c r="AW17" s="249"/>
      <c r="AX17" s="331"/>
      <c r="AY17" s="331"/>
      <c r="AZ17" s="267"/>
      <c r="BA17" s="267"/>
      <c r="BB17" s="267"/>
      <c r="BC17" s="267"/>
      <c r="BD17" s="267"/>
      <c r="BE17" s="267"/>
      <c r="BF17" s="267"/>
      <c r="BG17" s="240"/>
      <c r="BH17" s="259"/>
    </row>
    <row r="18" spans="1:60" s="163" customFormat="1" ht="125.1" customHeight="1" x14ac:dyDescent="0.25">
      <c r="A18" s="387" t="s">
        <v>239</v>
      </c>
      <c r="B18" s="325"/>
      <c r="C18" s="325"/>
      <c r="D18" s="325" t="s">
        <v>211</v>
      </c>
      <c r="E18" s="325"/>
      <c r="F18" s="325" t="s">
        <v>211</v>
      </c>
      <c r="G18" s="325"/>
      <c r="H18" s="325" t="s">
        <v>211</v>
      </c>
      <c r="I18" s="325"/>
      <c r="J18" s="325" t="s">
        <v>211</v>
      </c>
      <c r="K18" s="273"/>
      <c r="L18" s="261"/>
      <c r="M18" s="387" t="s">
        <v>239</v>
      </c>
      <c r="N18" s="325" t="s">
        <v>211</v>
      </c>
      <c r="O18" s="325"/>
      <c r="P18" s="325" t="s">
        <v>211</v>
      </c>
      <c r="Q18" s="325"/>
      <c r="R18" s="325" t="s">
        <v>211</v>
      </c>
      <c r="S18" s="325"/>
      <c r="T18" s="325" t="s">
        <v>211</v>
      </c>
      <c r="U18" s="325"/>
      <c r="V18" s="325" t="s">
        <v>211</v>
      </c>
      <c r="W18" s="273"/>
      <c r="X18" s="261"/>
      <c r="Y18" s="387" t="s">
        <v>239</v>
      </c>
      <c r="Z18" s="325" t="s">
        <v>211</v>
      </c>
      <c r="AA18" s="325"/>
      <c r="AB18" s="325" t="s">
        <v>211</v>
      </c>
      <c r="AC18" s="325"/>
      <c r="AD18" s="325" t="s">
        <v>211</v>
      </c>
      <c r="AE18" s="325"/>
      <c r="AF18" s="325" t="s">
        <v>211</v>
      </c>
      <c r="AG18" s="325"/>
      <c r="AH18" s="325" t="s">
        <v>211</v>
      </c>
      <c r="AI18" s="273"/>
      <c r="AJ18" s="261"/>
      <c r="AK18" s="387" t="s">
        <v>239</v>
      </c>
      <c r="AL18" s="325" t="s">
        <v>211</v>
      </c>
      <c r="AM18" s="325"/>
      <c r="AN18" s="325" t="s">
        <v>211</v>
      </c>
      <c r="AO18" s="325"/>
      <c r="AP18" s="325" t="s">
        <v>211</v>
      </c>
      <c r="AQ18" s="325"/>
      <c r="AR18" s="325" t="s">
        <v>211</v>
      </c>
      <c r="AS18" s="325"/>
      <c r="AT18" s="325" t="s">
        <v>211</v>
      </c>
      <c r="AU18" s="273"/>
      <c r="AV18" s="261"/>
      <c r="AW18" s="250" t="s">
        <v>49</v>
      </c>
      <c r="AX18" s="273"/>
      <c r="AY18" s="273"/>
      <c r="AZ18" s="265"/>
      <c r="BA18" s="277"/>
      <c r="BB18" s="278"/>
      <c r="BC18" s="278"/>
      <c r="BD18" s="269"/>
      <c r="BE18" s="265"/>
      <c r="BF18" s="265"/>
      <c r="BG18" s="237"/>
      <c r="BH18" s="261"/>
    </row>
    <row r="19" spans="1:60" s="190" customFormat="1" ht="125.1" customHeight="1" x14ac:dyDescent="0.25">
      <c r="A19" s="385"/>
      <c r="B19" s="328"/>
      <c r="C19" s="328"/>
      <c r="D19" s="328" t="s">
        <v>212</v>
      </c>
      <c r="E19" s="328"/>
      <c r="F19" s="328" t="s">
        <v>212</v>
      </c>
      <c r="G19" s="328"/>
      <c r="H19" s="328" t="s">
        <v>212</v>
      </c>
      <c r="I19" s="328"/>
      <c r="J19" s="328" t="s">
        <v>212</v>
      </c>
      <c r="K19" s="268"/>
      <c r="L19" s="261" t="s">
        <v>129</v>
      </c>
      <c r="M19" s="385"/>
      <c r="N19" s="328" t="s">
        <v>212</v>
      </c>
      <c r="O19" s="328"/>
      <c r="P19" s="328" t="s">
        <v>212</v>
      </c>
      <c r="Q19" s="328"/>
      <c r="R19" s="328" t="s">
        <v>212</v>
      </c>
      <c r="S19" s="328"/>
      <c r="T19" s="328" t="s">
        <v>212</v>
      </c>
      <c r="U19" s="328"/>
      <c r="V19" s="328" t="s">
        <v>212</v>
      </c>
      <c r="W19" s="268"/>
      <c r="X19" s="261" t="s">
        <v>129</v>
      </c>
      <c r="Y19" s="385"/>
      <c r="Z19" s="328" t="s">
        <v>212</v>
      </c>
      <c r="AA19" s="328"/>
      <c r="AB19" s="328" t="s">
        <v>212</v>
      </c>
      <c r="AC19" s="328"/>
      <c r="AD19" s="328" t="s">
        <v>212</v>
      </c>
      <c r="AE19" s="328"/>
      <c r="AF19" s="328" t="s">
        <v>212</v>
      </c>
      <c r="AG19" s="328"/>
      <c r="AH19" s="328" t="s">
        <v>212</v>
      </c>
      <c r="AI19" s="268"/>
      <c r="AJ19" s="261" t="s">
        <v>129</v>
      </c>
      <c r="AK19" s="385"/>
      <c r="AL19" s="328" t="s">
        <v>212</v>
      </c>
      <c r="AM19" s="328"/>
      <c r="AN19" s="328" t="s">
        <v>212</v>
      </c>
      <c r="AO19" s="328"/>
      <c r="AP19" s="328" t="s">
        <v>212</v>
      </c>
      <c r="AQ19" s="328"/>
      <c r="AR19" s="328" t="s">
        <v>212</v>
      </c>
      <c r="AS19" s="328"/>
      <c r="AT19" s="328" t="s">
        <v>212</v>
      </c>
      <c r="AU19" s="268"/>
      <c r="AV19" s="261" t="s">
        <v>129</v>
      </c>
      <c r="AW19" s="252" t="s">
        <v>50</v>
      </c>
      <c r="AX19" s="268"/>
      <c r="AY19" s="268"/>
      <c r="AZ19" s="266"/>
      <c r="BA19" s="279"/>
      <c r="BB19" s="279"/>
      <c r="BC19" s="279"/>
      <c r="BD19" s="266"/>
      <c r="BE19" s="266"/>
      <c r="BF19" s="266"/>
      <c r="BG19" s="241"/>
      <c r="BH19" s="261"/>
    </row>
    <row r="20" spans="1:60" s="190" customFormat="1" ht="125.1" customHeight="1" x14ac:dyDescent="0.4">
      <c r="A20" s="385"/>
      <c r="B20" s="328"/>
      <c r="C20" s="328"/>
      <c r="D20" s="328" t="s">
        <v>185</v>
      </c>
      <c r="E20" s="338"/>
      <c r="F20" s="338" t="s">
        <v>185</v>
      </c>
      <c r="G20" s="338"/>
      <c r="H20" s="339" t="s">
        <v>185</v>
      </c>
      <c r="I20" s="340"/>
      <c r="J20" s="341" t="s">
        <v>185</v>
      </c>
      <c r="K20" s="231"/>
      <c r="L20" s="263" t="s">
        <v>128</v>
      </c>
      <c r="M20" s="385"/>
      <c r="N20" s="341" t="s">
        <v>185</v>
      </c>
      <c r="O20" s="328"/>
      <c r="P20" s="341" t="s">
        <v>185</v>
      </c>
      <c r="Q20" s="338"/>
      <c r="R20" s="329" t="s">
        <v>185</v>
      </c>
      <c r="S20" s="338"/>
      <c r="T20" s="329" t="s">
        <v>185</v>
      </c>
      <c r="U20" s="340"/>
      <c r="V20" s="341" t="s">
        <v>185</v>
      </c>
      <c r="W20" s="198"/>
      <c r="X20" s="263" t="s">
        <v>128</v>
      </c>
      <c r="Y20" s="385"/>
      <c r="Z20" s="339" t="s">
        <v>185</v>
      </c>
      <c r="AA20" s="328"/>
      <c r="AB20" s="329" t="s">
        <v>185</v>
      </c>
      <c r="AC20" s="338"/>
      <c r="AD20" s="338" t="s">
        <v>185</v>
      </c>
      <c r="AE20" s="328"/>
      <c r="AF20" s="329" t="s">
        <v>185</v>
      </c>
      <c r="AG20" s="340"/>
      <c r="AH20" s="341" t="s">
        <v>185</v>
      </c>
      <c r="AI20" s="198"/>
      <c r="AJ20" s="263" t="s">
        <v>128</v>
      </c>
      <c r="AK20" s="385"/>
      <c r="AL20" s="328" t="s">
        <v>185</v>
      </c>
      <c r="AM20" s="328"/>
      <c r="AN20" s="329" t="s">
        <v>185</v>
      </c>
      <c r="AO20" s="338"/>
      <c r="AP20" s="338" t="s">
        <v>185</v>
      </c>
      <c r="AQ20" s="338"/>
      <c r="AR20" s="339" t="s">
        <v>185</v>
      </c>
      <c r="AS20" s="340"/>
      <c r="AT20" s="341" t="s">
        <v>185</v>
      </c>
      <c r="AU20" s="242"/>
      <c r="AV20" s="263" t="s">
        <v>128</v>
      </c>
      <c r="AW20" s="248"/>
      <c r="AX20" s="268"/>
      <c r="AY20" s="268"/>
      <c r="AZ20" s="266"/>
      <c r="BA20" s="279"/>
      <c r="BB20" s="279"/>
      <c r="BC20" s="279"/>
      <c r="BD20" s="266"/>
      <c r="BE20" s="272"/>
      <c r="BF20" s="272"/>
      <c r="BG20" s="242"/>
      <c r="BH20" s="261"/>
    </row>
    <row r="21" spans="1:60" s="190" customFormat="1" ht="125.1" customHeight="1" x14ac:dyDescent="0.25">
      <c r="A21" s="386"/>
      <c r="B21" s="328"/>
      <c r="C21" s="328"/>
      <c r="D21" s="329"/>
      <c r="E21" s="338"/>
      <c r="F21" s="338"/>
      <c r="G21" s="338"/>
      <c r="H21" s="329"/>
      <c r="I21" s="341"/>
      <c r="J21" s="341"/>
      <c r="K21" s="230"/>
      <c r="L21" s="261"/>
      <c r="M21" s="386"/>
      <c r="N21" s="328"/>
      <c r="O21" s="328"/>
      <c r="P21" s="329"/>
      <c r="Q21" s="338"/>
      <c r="R21" s="338"/>
      <c r="S21" s="338"/>
      <c r="T21" s="329"/>
      <c r="U21" s="341"/>
      <c r="V21" s="331"/>
      <c r="W21" s="197"/>
      <c r="X21" s="261"/>
      <c r="Y21" s="386"/>
      <c r="Z21" s="329"/>
      <c r="AA21" s="328"/>
      <c r="AB21" s="329"/>
      <c r="AC21" s="338"/>
      <c r="AD21" s="338"/>
      <c r="AE21" s="328"/>
      <c r="AF21" s="328"/>
      <c r="AG21" s="341"/>
      <c r="AH21" s="341"/>
      <c r="AI21" s="197"/>
      <c r="AJ21" s="261"/>
      <c r="AK21" s="386"/>
      <c r="AL21" s="328"/>
      <c r="AM21" s="328"/>
      <c r="AN21" s="329"/>
      <c r="AO21" s="338"/>
      <c r="AP21" s="338"/>
      <c r="AQ21" s="338"/>
      <c r="AR21" s="329"/>
      <c r="AS21" s="341"/>
      <c r="AT21" s="341"/>
      <c r="AU21" s="241"/>
      <c r="AV21" s="261"/>
      <c r="AW21" s="249"/>
      <c r="AX21" s="268"/>
      <c r="AY21" s="268"/>
      <c r="AZ21" s="266"/>
      <c r="BA21" s="279"/>
      <c r="BB21" s="279"/>
      <c r="BC21" s="279"/>
      <c r="BD21" s="267"/>
      <c r="BE21" s="266"/>
      <c r="BF21" s="266"/>
      <c r="BG21" s="241"/>
      <c r="BH21" s="261"/>
    </row>
    <row r="22" spans="1:60" s="163" customFormat="1" ht="125.1" customHeight="1" x14ac:dyDescent="0.25">
      <c r="A22" s="387" t="s">
        <v>51</v>
      </c>
      <c r="B22" s="332"/>
      <c r="C22" s="332"/>
      <c r="D22" s="332" t="s">
        <v>130</v>
      </c>
      <c r="E22" s="332"/>
      <c r="F22" s="334" t="s">
        <v>308</v>
      </c>
      <c r="G22" s="334"/>
      <c r="H22" s="333" t="s">
        <v>148</v>
      </c>
      <c r="I22" s="333"/>
      <c r="J22" s="333" t="s">
        <v>188</v>
      </c>
      <c r="K22" s="228"/>
      <c r="L22" s="264" t="s">
        <v>60</v>
      </c>
      <c r="M22" s="387" t="s">
        <v>51</v>
      </c>
      <c r="N22" s="346" t="s">
        <v>160</v>
      </c>
      <c r="O22" s="346"/>
      <c r="P22" s="344" t="s">
        <v>153</v>
      </c>
      <c r="Q22" s="344"/>
      <c r="R22" s="334" t="s">
        <v>244</v>
      </c>
      <c r="S22" s="345"/>
      <c r="T22" s="333" t="s">
        <v>131</v>
      </c>
      <c r="U22" s="343"/>
      <c r="V22" s="333" t="s">
        <v>109</v>
      </c>
      <c r="W22" s="199"/>
      <c r="X22" s="264" t="s">
        <v>60</v>
      </c>
      <c r="Y22" s="387" t="s">
        <v>51</v>
      </c>
      <c r="Z22" s="333" t="s">
        <v>139</v>
      </c>
      <c r="AA22" s="332"/>
      <c r="AB22" s="333" t="s">
        <v>213</v>
      </c>
      <c r="AC22" s="333"/>
      <c r="AD22" s="334" t="s">
        <v>221</v>
      </c>
      <c r="AE22" s="332"/>
      <c r="AF22" s="332" t="s">
        <v>316</v>
      </c>
      <c r="AG22" s="334"/>
      <c r="AH22" s="334" t="s">
        <v>171</v>
      </c>
      <c r="AI22" s="195"/>
      <c r="AJ22" s="264" t="s">
        <v>60</v>
      </c>
      <c r="AK22" s="387" t="s">
        <v>51</v>
      </c>
      <c r="AL22" s="332" t="s">
        <v>108</v>
      </c>
      <c r="AM22" s="332"/>
      <c r="AN22" s="333" t="s">
        <v>109</v>
      </c>
      <c r="AO22" s="333"/>
      <c r="AP22" s="334" t="s">
        <v>179</v>
      </c>
      <c r="AQ22" s="333"/>
      <c r="AR22" s="333" t="s">
        <v>237</v>
      </c>
      <c r="AS22" s="333"/>
      <c r="AT22" s="333" t="s">
        <v>131</v>
      </c>
      <c r="AU22" s="235"/>
      <c r="AV22" s="264" t="s">
        <v>60</v>
      </c>
      <c r="AW22" s="250" t="s">
        <v>51</v>
      </c>
      <c r="AX22" s="333"/>
      <c r="AY22" s="333"/>
      <c r="AZ22" s="280"/>
      <c r="BA22" s="280"/>
      <c r="BB22" s="275"/>
      <c r="BC22" s="281"/>
      <c r="BD22" s="269"/>
      <c r="BE22" s="282"/>
      <c r="BF22" s="282"/>
      <c r="BG22" s="238"/>
      <c r="BH22" s="261"/>
    </row>
    <row r="23" spans="1:60" s="190" customFormat="1" ht="125.1" customHeight="1" x14ac:dyDescent="0.25">
      <c r="A23" s="385"/>
      <c r="B23" s="328"/>
      <c r="C23" s="328"/>
      <c r="D23" s="328" t="s">
        <v>304</v>
      </c>
      <c r="E23" s="328"/>
      <c r="F23" s="329" t="s">
        <v>304</v>
      </c>
      <c r="G23" s="329"/>
      <c r="H23" s="329" t="s">
        <v>149</v>
      </c>
      <c r="I23" s="329"/>
      <c r="J23" s="329" t="s">
        <v>213</v>
      </c>
      <c r="K23" s="226"/>
      <c r="L23" s="261" t="s">
        <v>59</v>
      </c>
      <c r="M23" s="385"/>
      <c r="N23" s="341" t="s">
        <v>140</v>
      </c>
      <c r="O23" s="341"/>
      <c r="P23" s="338" t="s">
        <v>154</v>
      </c>
      <c r="Q23" s="338"/>
      <c r="R23" s="329" t="s">
        <v>243</v>
      </c>
      <c r="S23" s="341"/>
      <c r="T23" s="329" t="s">
        <v>109</v>
      </c>
      <c r="U23" s="347"/>
      <c r="V23" s="329" t="s">
        <v>245</v>
      </c>
      <c r="W23" s="197"/>
      <c r="X23" s="261" t="s">
        <v>59</v>
      </c>
      <c r="Y23" s="385"/>
      <c r="Z23" s="329" t="s">
        <v>259</v>
      </c>
      <c r="AA23" s="328"/>
      <c r="AB23" s="329" t="s">
        <v>109</v>
      </c>
      <c r="AC23" s="329"/>
      <c r="AD23" s="329" t="s">
        <v>172</v>
      </c>
      <c r="AE23" s="328"/>
      <c r="AF23" s="328" t="s">
        <v>317</v>
      </c>
      <c r="AG23" s="329"/>
      <c r="AH23" s="329" t="s">
        <v>170</v>
      </c>
      <c r="AI23" s="192"/>
      <c r="AJ23" s="261" t="s">
        <v>59</v>
      </c>
      <c r="AK23" s="385"/>
      <c r="AL23" s="328" t="s">
        <v>187</v>
      </c>
      <c r="AM23" s="328"/>
      <c r="AN23" s="329" t="s">
        <v>250</v>
      </c>
      <c r="AO23" s="329"/>
      <c r="AP23" s="329" t="s">
        <v>137</v>
      </c>
      <c r="AQ23" s="329"/>
      <c r="AR23" s="329" t="s">
        <v>290</v>
      </c>
      <c r="AS23" s="329"/>
      <c r="AT23" s="329" t="s">
        <v>180</v>
      </c>
      <c r="AU23" s="239"/>
      <c r="AV23" s="261" t="s">
        <v>59</v>
      </c>
      <c r="AW23" s="248"/>
      <c r="AX23" s="329"/>
      <c r="AY23" s="329"/>
      <c r="AZ23" s="279"/>
      <c r="BA23" s="279"/>
      <c r="BB23" s="266"/>
      <c r="BC23" s="271"/>
      <c r="BD23" s="266"/>
      <c r="BE23" s="271"/>
      <c r="BF23" s="271"/>
      <c r="BG23" s="241"/>
      <c r="BH23" s="264"/>
    </row>
    <row r="24" spans="1:60" s="190" customFormat="1" ht="125.1" customHeight="1" x14ac:dyDescent="0.25">
      <c r="A24" s="385"/>
      <c r="B24" s="328"/>
      <c r="C24" s="328"/>
      <c r="D24" s="328" t="s">
        <v>219</v>
      </c>
      <c r="E24" s="328"/>
      <c r="F24" s="329" t="s">
        <v>219</v>
      </c>
      <c r="G24" s="329"/>
      <c r="H24" s="329"/>
      <c r="I24" s="329"/>
      <c r="J24" s="329" t="s">
        <v>219</v>
      </c>
      <c r="K24" s="226"/>
      <c r="L24" s="261"/>
      <c r="M24" s="385"/>
      <c r="N24" s="328" t="s">
        <v>219</v>
      </c>
      <c r="O24" s="328"/>
      <c r="P24" s="338"/>
      <c r="Q24" s="338"/>
      <c r="R24" s="328" t="s">
        <v>219</v>
      </c>
      <c r="S24" s="328"/>
      <c r="T24" s="329" t="s">
        <v>152</v>
      </c>
      <c r="U24" s="347"/>
      <c r="V24" s="329" t="s">
        <v>161</v>
      </c>
      <c r="W24" s="197"/>
      <c r="X24" s="261"/>
      <c r="Y24" s="385"/>
      <c r="Z24" s="329"/>
      <c r="AA24" s="328"/>
      <c r="AB24" s="329" t="s">
        <v>140</v>
      </c>
      <c r="AC24" s="329"/>
      <c r="AD24" s="329" t="s">
        <v>132</v>
      </c>
      <c r="AE24" s="328"/>
      <c r="AF24" s="328"/>
      <c r="AG24" s="328"/>
      <c r="AH24" s="328" t="s">
        <v>219</v>
      </c>
      <c r="AI24" s="268"/>
      <c r="AJ24" s="261"/>
      <c r="AK24" s="385"/>
      <c r="AL24" s="328" t="s">
        <v>132</v>
      </c>
      <c r="AM24" s="328"/>
      <c r="AN24" s="329" t="s">
        <v>296</v>
      </c>
      <c r="AO24" s="329"/>
      <c r="AP24" s="328" t="s">
        <v>219</v>
      </c>
      <c r="AQ24" s="328"/>
      <c r="AR24" s="329"/>
      <c r="AS24" s="329"/>
      <c r="AT24" s="328" t="s">
        <v>219</v>
      </c>
      <c r="AU24" s="268"/>
      <c r="AV24" s="261"/>
      <c r="AW24" s="253"/>
      <c r="AX24" s="329"/>
      <c r="AY24" s="329"/>
      <c r="AZ24" s="279"/>
      <c r="BA24" s="279"/>
      <c r="BB24" s="266"/>
      <c r="BC24" s="271"/>
      <c r="BD24" s="266"/>
      <c r="BE24" s="271"/>
      <c r="BF24" s="271"/>
      <c r="BG24" s="241"/>
      <c r="BH24" s="261"/>
    </row>
    <row r="25" spans="1:60" s="190" customFormat="1" ht="125.1" customHeight="1" x14ac:dyDescent="0.25">
      <c r="A25" s="386"/>
      <c r="B25" s="337"/>
      <c r="C25" s="337"/>
      <c r="D25" s="337" t="s">
        <v>144</v>
      </c>
      <c r="E25" s="337"/>
      <c r="F25" s="331" t="s">
        <v>144</v>
      </c>
      <c r="G25" s="331"/>
      <c r="H25" s="331" t="s">
        <v>144</v>
      </c>
      <c r="I25" s="331"/>
      <c r="J25" s="331" t="s">
        <v>144</v>
      </c>
      <c r="K25" s="227"/>
      <c r="L25" s="259"/>
      <c r="M25" s="386"/>
      <c r="N25" s="331" t="s">
        <v>144</v>
      </c>
      <c r="O25" s="331"/>
      <c r="P25" s="331" t="s">
        <v>144</v>
      </c>
      <c r="Q25" s="331"/>
      <c r="R25" s="331" t="s">
        <v>144</v>
      </c>
      <c r="S25" s="331"/>
      <c r="T25" s="331" t="s">
        <v>144</v>
      </c>
      <c r="U25" s="331"/>
      <c r="V25" s="331" t="s">
        <v>144</v>
      </c>
      <c r="W25" s="227"/>
      <c r="X25" s="259"/>
      <c r="Y25" s="386"/>
      <c r="Z25" s="337" t="s">
        <v>144</v>
      </c>
      <c r="AA25" s="337"/>
      <c r="AB25" s="331" t="s">
        <v>144</v>
      </c>
      <c r="AC25" s="331"/>
      <c r="AD25" s="331" t="s">
        <v>144</v>
      </c>
      <c r="AE25" s="331"/>
      <c r="AF25" s="331" t="s">
        <v>144</v>
      </c>
      <c r="AG25" s="331"/>
      <c r="AH25" s="331" t="s">
        <v>144</v>
      </c>
      <c r="AI25" s="227"/>
      <c r="AJ25" s="259"/>
      <c r="AK25" s="386"/>
      <c r="AL25" s="337" t="s">
        <v>144</v>
      </c>
      <c r="AM25" s="337"/>
      <c r="AN25" s="331" t="s">
        <v>144</v>
      </c>
      <c r="AO25" s="331"/>
      <c r="AP25" s="331" t="s">
        <v>144</v>
      </c>
      <c r="AQ25" s="331"/>
      <c r="AR25" s="331" t="s">
        <v>144</v>
      </c>
      <c r="AS25" s="331"/>
      <c r="AT25" s="331" t="s">
        <v>144</v>
      </c>
      <c r="AU25" s="227"/>
      <c r="AV25" s="259"/>
      <c r="AW25" s="254"/>
      <c r="AX25" s="331"/>
      <c r="AY25" s="331"/>
      <c r="AZ25" s="283"/>
      <c r="BA25" s="283"/>
      <c r="BB25" s="267"/>
      <c r="BC25" s="284"/>
      <c r="BD25" s="267"/>
      <c r="BE25" s="284"/>
      <c r="BF25" s="284"/>
      <c r="BG25" s="243"/>
      <c r="BH25" s="259"/>
    </row>
    <row r="26" spans="1:60" s="190" customFormat="1" ht="125.1" customHeight="1" x14ac:dyDescent="0.25">
      <c r="A26" s="311"/>
      <c r="B26" s="312"/>
      <c r="C26" s="312"/>
      <c r="D26" s="312"/>
      <c r="E26" s="312"/>
      <c r="F26" s="312"/>
      <c r="G26" s="312"/>
      <c r="H26" s="312"/>
      <c r="I26" s="312"/>
      <c r="J26" s="312"/>
      <c r="K26" s="312"/>
      <c r="L26" s="261"/>
      <c r="M26" s="311"/>
      <c r="N26" s="312"/>
      <c r="O26" s="312"/>
      <c r="P26" s="312"/>
      <c r="Q26" s="312"/>
      <c r="R26" s="312"/>
      <c r="S26" s="312"/>
      <c r="T26" s="312"/>
      <c r="U26" s="312"/>
      <c r="V26" s="312"/>
      <c r="W26" s="312"/>
      <c r="X26" s="261"/>
      <c r="Y26" s="311"/>
      <c r="Z26" s="349"/>
      <c r="AA26" s="349"/>
      <c r="AB26" s="349"/>
      <c r="AC26" s="349"/>
      <c r="AD26" s="349"/>
      <c r="AE26" s="349"/>
      <c r="AF26" s="349"/>
      <c r="AG26" s="349"/>
      <c r="AH26" s="349"/>
      <c r="AI26" s="312"/>
      <c r="AJ26" s="261"/>
      <c r="AK26" s="311"/>
      <c r="AL26" s="312"/>
      <c r="AM26" s="312"/>
      <c r="AN26" s="312"/>
      <c r="AO26" s="312"/>
      <c r="AP26" s="312"/>
      <c r="AQ26" s="312"/>
      <c r="AR26" s="312"/>
      <c r="AS26" s="312"/>
      <c r="AT26" s="312"/>
      <c r="AU26" s="312"/>
      <c r="AV26" s="261"/>
      <c r="AW26" s="307"/>
      <c r="AX26" s="309"/>
      <c r="AY26" s="308"/>
      <c r="AZ26" s="309"/>
      <c r="BA26" s="309"/>
      <c r="BB26" s="309"/>
      <c r="BC26" s="309"/>
      <c r="BD26" s="309"/>
      <c r="BE26" s="309"/>
      <c r="BF26" s="309"/>
      <c r="BG26" s="310"/>
      <c r="BH26" s="261"/>
    </row>
    <row r="27" spans="1:60" s="25" customFormat="1" x14ac:dyDescent="0.25">
      <c r="A27" s="244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257"/>
      <c r="M27" s="244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257"/>
      <c r="Y27" s="244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257"/>
      <c r="AK27" s="244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257"/>
      <c r="AW27" s="244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257"/>
    </row>
    <row r="28" spans="1:60" s="59" customFormat="1" ht="26.1" customHeight="1" x14ac:dyDescent="0.25">
      <c r="A28" s="255"/>
      <c r="B28" s="393"/>
      <c r="C28" s="393"/>
      <c r="D28" s="393"/>
      <c r="E28" s="393"/>
      <c r="F28" s="393"/>
      <c r="G28" s="393"/>
      <c r="H28" s="393"/>
      <c r="I28" s="393"/>
      <c r="J28" s="393"/>
      <c r="K28" s="393"/>
      <c r="L28" s="257"/>
      <c r="M28" s="255"/>
      <c r="N28" s="393"/>
      <c r="O28" s="393"/>
      <c r="P28" s="393"/>
      <c r="Q28" s="393"/>
      <c r="R28" s="393"/>
      <c r="S28" s="393"/>
      <c r="T28" s="393"/>
      <c r="U28" s="393"/>
      <c r="V28" s="393"/>
      <c r="W28" s="393"/>
      <c r="X28" s="257"/>
      <c r="Y28" s="255"/>
      <c r="Z28" s="381"/>
      <c r="AA28" s="381"/>
      <c r="AB28" s="381"/>
      <c r="AC28" s="381"/>
      <c r="AD28" s="381"/>
      <c r="AE28" s="381"/>
      <c r="AF28" s="381"/>
      <c r="AG28" s="381"/>
      <c r="AH28" s="381"/>
      <c r="AI28" s="381"/>
      <c r="AJ28" s="257"/>
      <c r="AK28" s="255"/>
      <c r="AL28" s="381"/>
      <c r="AM28" s="381"/>
      <c r="AN28" s="381"/>
      <c r="AO28" s="381"/>
      <c r="AP28" s="381"/>
      <c r="AQ28" s="381"/>
      <c r="AR28" s="381"/>
      <c r="AS28" s="381"/>
      <c r="AT28" s="381"/>
      <c r="AU28" s="381"/>
      <c r="AV28" s="257"/>
      <c r="AW28" s="255"/>
      <c r="AX28" s="381"/>
      <c r="AY28" s="381"/>
      <c r="AZ28" s="381"/>
      <c r="BA28" s="381"/>
      <c r="BB28" s="381"/>
      <c r="BC28" s="381"/>
      <c r="BD28" s="381"/>
      <c r="BE28" s="381"/>
      <c r="BF28" s="381"/>
      <c r="BG28" s="381"/>
      <c r="BH28" s="257"/>
    </row>
    <row r="30" spans="1:60" x14ac:dyDescent="0.55000000000000004">
      <c r="H30" s="61"/>
      <c r="I30" s="61"/>
      <c r="J30" s="9"/>
      <c r="K30" s="61"/>
      <c r="T30" s="61"/>
      <c r="U30" s="61"/>
      <c r="V30" s="9"/>
      <c r="W30" s="9"/>
      <c r="AF30" s="61"/>
      <c r="AG30" s="61"/>
      <c r="AH30" s="9"/>
      <c r="AI30" s="9"/>
      <c r="AR30" s="61"/>
      <c r="AS30" s="61"/>
      <c r="AT30" s="9"/>
      <c r="AU30" s="9"/>
      <c r="BD30" s="61"/>
      <c r="BE30" s="61"/>
      <c r="BF30" s="9"/>
      <c r="BG30" s="9"/>
    </row>
  </sheetData>
  <mergeCells count="43">
    <mergeCell ref="T3:U3"/>
    <mergeCell ref="AF3:AG3"/>
    <mergeCell ref="AR3:AS3"/>
    <mergeCell ref="H3:I3"/>
    <mergeCell ref="L4:L5"/>
    <mergeCell ref="X4:X5"/>
    <mergeCell ref="AJ4:AJ5"/>
    <mergeCell ref="B28:K28"/>
    <mergeCell ref="Z5:AH6"/>
    <mergeCell ref="Y22:Y25"/>
    <mergeCell ref="AK10:AK13"/>
    <mergeCell ref="AK14:AK15"/>
    <mergeCell ref="AK16:AK17"/>
    <mergeCell ref="AK18:AK21"/>
    <mergeCell ref="AK22:AK25"/>
    <mergeCell ref="Z1:AI1"/>
    <mergeCell ref="Z28:AI28"/>
    <mergeCell ref="N5:V6"/>
    <mergeCell ref="P1:T1"/>
    <mergeCell ref="D1:H1"/>
    <mergeCell ref="B5:K6"/>
    <mergeCell ref="N28:W28"/>
    <mergeCell ref="M10:M13"/>
    <mergeCell ref="M14:M15"/>
    <mergeCell ref="M16:M17"/>
    <mergeCell ref="M18:M21"/>
    <mergeCell ref="M22:M25"/>
    <mergeCell ref="Y10:Y13"/>
    <mergeCell ref="Y14:Y15"/>
    <mergeCell ref="Y16:Y17"/>
    <mergeCell ref="Y18:Y21"/>
    <mergeCell ref="AN1:AR1"/>
    <mergeCell ref="AL5:AT6"/>
    <mergeCell ref="AX28:BG28"/>
    <mergeCell ref="AL28:AU28"/>
    <mergeCell ref="AZ1:BD1"/>
    <mergeCell ref="AX5:BF6"/>
    <mergeCell ref="AV4:AV5"/>
    <mergeCell ref="A10:A13"/>
    <mergeCell ref="A14:A15"/>
    <mergeCell ref="A16:A17"/>
    <mergeCell ref="A18:A21"/>
    <mergeCell ref="A22:A25"/>
  </mergeCells>
  <printOptions horizontalCentered="1" verticalCentered="1"/>
  <pageMargins left="0.19685039370078741" right="0" top="0" bottom="0" header="0" footer="0"/>
  <pageSetup paperSize="9" scale="21" orientation="landscape" r:id="rId1"/>
  <colBreaks count="4" manualBreakCount="4">
    <brk id="12" max="1048575" man="1"/>
    <brk id="24" max="1048575" man="1"/>
    <brk id="36" max="1048575" man="1"/>
    <brk id="4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18CB-3416-4B2B-B6A9-F1E1973D7DFF}">
  <dimension ref="A1:N67"/>
  <sheetViews>
    <sheetView showZeros="0" zoomScale="150" zoomScaleNormal="150" workbookViewId="0">
      <pane xSplit="1" ySplit="8" topLeftCell="B33" activePane="bottomRight" state="frozen"/>
      <selection activeCell="P16" sqref="P16:P17"/>
      <selection pane="topRight" activeCell="P16" sqref="P16:P17"/>
      <selection pane="bottomLeft" activeCell="P16" sqref="P16:P17"/>
      <selection pane="bottomRight" activeCell="D42" sqref="D42"/>
    </sheetView>
  </sheetViews>
  <sheetFormatPr baseColWidth="10" defaultColWidth="11.26953125" defaultRowHeight="13.8" x14ac:dyDescent="0.25"/>
  <cols>
    <col min="1" max="1" width="23.7265625" style="135" customWidth="1"/>
    <col min="2" max="14" width="4.54296875" style="135" customWidth="1"/>
    <col min="15" max="16384" width="11.26953125" style="135"/>
  </cols>
  <sheetData>
    <row r="1" spans="1:14" ht="17.100000000000001" customHeight="1" x14ac:dyDescent="0.25">
      <c r="A1" s="396" t="s">
        <v>63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1.55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1.55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1.55" customHeight="1" x14ac:dyDescent="0.25">
      <c r="A5" s="139" t="s">
        <v>279</v>
      </c>
      <c r="B5" s="139"/>
      <c r="C5" s="139" t="s">
        <v>78</v>
      </c>
      <c r="D5" s="139" t="s">
        <v>78</v>
      </c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0" customFormat="1" ht="11.55" customHeight="1" x14ac:dyDescent="0.25">
      <c r="A6" s="139" t="s">
        <v>278</v>
      </c>
      <c r="B6" s="139"/>
      <c r="C6" s="139" t="s">
        <v>78</v>
      </c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</row>
    <row r="7" spans="1:14" s="140" customFormat="1" ht="11.55" customHeight="1" x14ac:dyDescent="0.25">
      <c r="A7" s="313" t="s">
        <v>144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</row>
    <row r="8" spans="1:14" s="142" customFormat="1" ht="10.050000000000001" customHeight="1" x14ac:dyDescent="0.25">
      <c r="A8" s="395">
        <f>'Menus déjeuner'!F3</f>
        <v>46265</v>
      </c>
      <c r="B8" s="395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</row>
    <row r="9" spans="1:14" s="140" customFormat="1" ht="11.55" customHeight="1" x14ac:dyDescent="0.25">
      <c r="A9" s="217">
        <f>'Menus déjeuner'!B10</f>
        <v>0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4" s="140" customFormat="1" ht="11.55" customHeight="1" x14ac:dyDescent="0.25">
      <c r="A10" s="217">
        <f>'Menus déjeuner'!B11</f>
        <v>0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</row>
    <row r="11" spans="1:14" s="140" customFormat="1" ht="11.55" customHeight="1" x14ac:dyDescent="0.25">
      <c r="A11" s="217">
        <f>'Menus déjeuner'!B12</f>
        <v>0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s="140" customFormat="1" ht="11.55" customHeight="1" x14ac:dyDescent="0.25">
      <c r="A12" s="217">
        <f>'Menus déjeuner'!B13</f>
        <v>0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1.55" customHeight="1" x14ac:dyDescent="0.25">
      <c r="A13" s="217">
        <f>'Menus déjeuner'!B14</f>
        <v>0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1.55" customHeight="1" x14ac:dyDescent="0.25">
      <c r="A14" s="217">
        <f>'Menus déjeuner'!B15</f>
        <v>0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0" customFormat="1" ht="11.55" customHeight="1" x14ac:dyDescent="0.25">
      <c r="A15" s="217">
        <f>'Menus déjeuner'!B16</f>
        <v>0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</row>
    <row r="16" spans="1:14" s="140" customFormat="1" ht="11.55" customHeight="1" x14ac:dyDescent="0.25">
      <c r="A16" s="217">
        <f>'Menus déjeuner'!B17</f>
        <v>0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1.55" customHeight="1" x14ac:dyDescent="0.25">
      <c r="A17" s="217">
        <f>'Menus déjeuner'!B22</f>
        <v>0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</row>
    <row r="18" spans="1:14" s="140" customFormat="1" ht="11.55" customHeight="1" x14ac:dyDescent="0.25">
      <c r="A18" s="217">
        <f>'Menus déjeuner'!B23</f>
        <v>0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</row>
    <row r="19" spans="1:14" s="140" customFormat="1" ht="11.55" customHeight="1" x14ac:dyDescent="0.25">
      <c r="A19" s="217">
        <f>'Menus déjeuner'!B24</f>
        <v>0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</row>
    <row r="20" spans="1:14" s="142" customFormat="1" ht="10.050000000000001" customHeight="1" x14ac:dyDescent="0.25">
      <c r="A20" s="395">
        <f>A8+1</f>
        <v>46266</v>
      </c>
      <c r="B20" s="395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</row>
    <row r="21" spans="1:14" s="140" customFormat="1" ht="11.55" customHeight="1" x14ac:dyDescent="0.25">
      <c r="A21" s="217" t="str">
        <f>'Menus déjeuner'!D10</f>
        <v>Melon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1.55" customHeight="1" x14ac:dyDescent="0.25">
      <c r="A22" s="217" t="str">
        <f>'Menus déjeuner'!D11</f>
        <v>Salade de courgettes à la mimolette</v>
      </c>
      <c r="B22" s="139"/>
      <c r="C22" s="139" t="s">
        <v>78</v>
      </c>
      <c r="D22" s="139" t="s">
        <v>78</v>
      </c>
      <c r="E22" s="139"/>
      <c r="F22" s="139"/>
      <c r="G22" s="139"/>
      <c r="H22" s="139"/>
      <c r="I22" s="139"/>
      <c r="J22" s="139" t="s">
        <v>78</v>
      </c>
      <c r="K22" s="139"/>
      <c r="L22" s="139"/>
      <c r="M22" s="139"/>
      <c r="N22" s="139" t="s">
        <v>78</v>
      </c>
    </row>
    <row r="23" spans="1:14" s="140" customFormat="1" ht="11.55" customHeight="1" x14ac:dyDescent="0.25">
      <c r="A23" s="217" t="str">
        <f>'Menus déjeuner'!D12</f>
        <v>Salade de tomate &amp; basilic</v>
      </c>
      <c r="B23" s="139"/>
      <c r="C23" s="139"/>
      <c r="D23" s="139"/>
      <c r="E23" s="139"/>
      <c r="F23" s="139"/>
      <c r="G23" s="139"/>
      <c r="H23" s="139"/>
      <c r="I23" s="139"/>
      <c r="J23" s="139" t="s">
        <v>78</v>
      </c>
      <c r="K23" s="139"/>
      <c r="L23" s="139" t="s">
        <v>78</v>
      </c>
      <c r="M23" s="139"/>
      <c r="N23" s="139"/>
    </row>
    <row r="24" spans="1:14" s="140" customFormat="1" ht="11.55" customHeight="1" x14ac:dyDescent="0.25">
      <c r="A24" s="217" t="str">
        <f>'Menus déjeuner'!D13</f>
        <v>Salade verte</v>
      </c>
      <c r="B24" s="139"/>
      <c r="C24" s="139"/>
      <c r="D24" s="139"/>
      <c r="E24" s="139"/>
      <c r="F24" s="139"/>
      <c r="G24" s="139"/>
      <c r="H24" s="139"/>
      <c r="I24" s="139"/>
      <c r="J24" s="139" t="s">
        <v>78</v>
      </c>
      <c r="K24" s="139"/>
      <c r="L24" s="139"/>
      <c r="M24" s="139"/>
      <c r="N24" s="139" t="s">
        <v>78</v>
      </c>
    </row>
    <row r="25" spans="1:14" s="140" customFormat="1" ht="11.55" customHeight="1" x14ac:dyDescent="0.25">
      <c r="A25" s="217" t="str">
        <f>'Menus déjeuner'!D14</f>
        <v>Bolognaise au bœuf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 t="s">
        <v>78</v>
      </c>
    </row>
    <row r="26" spans="1:14" s="140" customFormat="1" ht="11.55" customHeight="1" x14ac:dyDescent="0.25">
      <c r="A26" s="217" t="str">
        <f>'Menus déjeuner'!D15</f>
        <v>Bolognaise lentilles et légumes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</row>
    <row r="27" spans="1:14" s="140" customFormat="1" ht="11.55" customHeight="1" x14ac:dyDescent="0.25">
      <c r="A27" s="217" t="str">
        <f>'Menus déjeuner'!D16</f>
        <v>Pâtes</v>
      </c>
      <c r="B27" s="139" t="s">
        <v>78</v>
      </c>
      <c r="C27" s="139" t="s">
        <v>78</v>
      </c>
      <c r="D27" s="139" t="s">
        <v>78</v>
      </c>
      <c r="E27" s="139"/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s="140" customFormat="1" ht="11.55" customHeight="1" x14ac:dyDescent="0.25">
      <c r="A28" s="217" t="str">
        <f>'Menus déjeuner'!D17</f>
        <v>Fondue de courgettes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s="140" customFormat="1" ht="11.55" customHeight="1" x14ac:dyDescent="0.25">
      <c r="A29" s="217" t="str">
        <f>'Menus déjeuner'!D22</f>
        <v>Panna Cotta coco</v>
      </c>
      <c r="B29" s="139"/>
      <c r="C29" s="139" t="s">
        <v>78</v>
      </c>
      <c r="D29" s="139"/>
      <c r="E29" s="139"/>
      <c r="F29" s="139" t="s">
        <v>78</v>
      </c>
      <c r="G29" s="139"/>
      <c r="H29" s="139"/>
      <c r="I29" s="139"/>
      <c r="J29" s="139"/>
      <c r="K29" s="139"/>
      <c r="L29" s="139"/>
      <c r="M29" s="139" t="s">
        <v>78</v>
      </c>
      <c r="N29" s="139"/>
    </row>
    <row r="30" spans="1:14" s="140" customFormat="1" ht="11.55" customHeight="1" x14ac:dyDescent="0.25">
      <c r="A30" s="217" t="str">
        <f>'Menus déjeuner'!D23</f>
        <v>Eclaire chocolat</v>
      </c>
      <c r="B30" s="139" t="s">
        <v>78</v>
      </c>
      <c r="C30" s="139" t="s">
        <v>78</v>
      </c>
      <c r="D30" s="139" t="s">
        <v>78</v>
      </c>
      <c r="E30" s="139"/>
      <c r="F30" s="139"/>
      <c r="G30" s="139"/>
      <c r="H30" s="139"/>
      <c r="I30" s="139"/>
      <c r="J30" s="139"/>
      <c r="K30" s="139"/>
      <c r="L30" s="139" t="s">
        <v>78</v>
      </c>
      <c r="M30" s="139"/>
      <c r="N30" s="139" t="s">
        <v>78</v>
      </c>
    </row>
    <row r="31" spans="1:14" s="140" customFormat="1" ht="11.55" customHeight="1" x14ac:dyDescent="0.25">
      <c r="A31" s="217" t="str">
        <f>'Menus déjeuner'!D24</f>
        <v>Compote sans sucre ajouté ARA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s="142" customFormat="1" ht="10.050000000000001" customHeight="1" x14ac:dyDescent="0.25">
      <c r="A32" s="395">
        <f>+A20+1</f>
        <v>46267</v>
      </c>
      <c r="B32" s="395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</row>
    <row r="33" spans="1:14" s="140" customFormat="1" ht="11.55" customHeight="1" x14ac:dyDescent="0.25">
      <c r="A33" s="217" t="str">
        <f>'Menus déjeuner'!F10</f>
        <v>Cake aux olives</v>
      </c>
      <c r="B33" s="139" t="s">
        <v>78</v>
      </c>
      <c r="C33" s="139" t="s">
        <v>78</v>
      </c>
      <c r="D33" s="139" t="s">
        <v>78</v>
      </c>
      <c r="E33" s="139"/>
      <c r="F33" s="139"/>
      <c r="G33" s="139"/>
      <c r="H33" s="139"/>
      <c r="I33" s="139"/>
      <c r="J33" s="139"/>
      <c r="K33" s="139"/>
      <c r="L33" s="139"/>
      <c r="M33" s="139"/>
      <c r="N33" s="139" t="s">
        <v>78</v>
      </c>
    </row>
    <row r="34" spans="1:14" s="140" customFormat="1" ht="11.55" customHeight="1" x14ac:dyDescent="0.25">
      <c r="A34" s="217" t="str">
        <f>'Menus déjeuner'!F11</f>
        <v>Salade composée</v>
      </c>
      <c r="B34" s="139" t="s">
        <v>78</v>
      </c>
      <c r="C34" s="139"/>
      <c r="D34" s="139"/>
      <c r="E34" s="139"/>
      <c r="F34" s="139"/>
      <c r="G34" s="139"/>
      <c r="H34" s="139"/>
      <c r="I34" s="139"/>
      <c r="J34" s="139" t="s">
        <v>78</v>
      </c>
      <c r="K34" s="139"/>
      <c r="L34" s="139"/>
      <c r="M34" s="139"/>
      <c r="N34" s="139" t="s">
        <v>78</v>
      </c>
    </row>
    <row r="35" spans="1:14" s="140" customFormat="1" ht="11.55" customHeight="1" x14ac:dyDescent="0.25">
      <c r="A35" s="217" t="str">
        <f>'Menus déjeuner'!F12</f>
        <v>Terrine de campagne cornichon</v>
      </c>
      <c r="B35" s="139" t="s">
        <v>78</v>
      </c>
      <c r="C35" s="139" t="s">
        <v>78</v>
      </c>
      <c r="D35" s="139" t="s">
        <v>78</v>
      </c>
      <c r="E35" s="139"/>
      <c r="F35" s="139" t="s">
        <v>78</v>
      </c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1.55" customHeight="1" x14ac:dyDescent="0.25">
      <c r="A36" s="217" t="str">
        <f>'Menus déjeuner'!F13</f>
        <v>Salade verte</v>
      </c>
      <c r="B36" s="139"/>
      <c r="C36" s="139"/>
      <c r="D36" s="139"/>
      <c r="E36" s="139"/>
      <c r="F36" s="139"/>
      <c r="G36" s="139"/>
      <c r="H36" s="139"/>
      <c r="I36" s="139"/>
      <c r="J36" s="139" t="s">
        <v>78</v>
      </c>
      <c r="K36" s="139"/>
      <c r="L36" s="139"/>
      <c r="M36" s="139"/>
      <c r="N36" s="139" t="s">
        <v>78</v>
      </c>
    </row>
    <row r="37" spans="1:14" s="140" customFormat="1" ht="11.55" customHeight="1" x14ac:dyDescent="0.25">
      <c r="A37" s="217" t="str">
        <f>'Menus déjeuner'!F14</f>
        <v>Escalope de dinde aux herbes (Egalim EE)</v>
      </c>
      <c r="B37" s="139" t="s">
        <v>78</v>
      </c>
      <c r="C37" s="139" t="s">
        <v>78</v>
      </c>
      <c r="D37" s="139" t="s">
        <v>78</v>
      </c>
      <c r="E37" s="139"/>
      <c r="F37" s="139"/>
      <c r="G37" s="139"/>
      <c r="H37" s="139"/>
      <c r="I37" s="139"/>
      <c r="J37" s="139"/>
      <c r="K37" s="139"/>
      <c r="L37" s="139" t="s">
        <v>78</v>
      </c>
      <c r="M37" s="139"/>
      <c r="N37" s="139" t="s">
        <v>78</v>
      </c>
    </row>
    <row r="38" spans="1:14" s="140" customFormat="1" ht="11.55" customHeight="1" x14ac:dyDescent="0.25">
      <c r="A38" s="217" t="str">
        <f>'Menus déjeuner'!F15</f>
        <v>Falafels sauce yaourt</v>
      </c>
      <c r="B38" s="139" t="s">
        <v>78</v>
      </c>
      <c r="C38" s="139" t="s">
        <v>78</v>
      </c>
      <c r="D38" s="139"/>
      <c r="E38" s="139"/>
      <c r="F38" s="139"/>
      <c r="G38" s="139"/>
      <c r="H38" s="139"/>
      <c r="I38" s="139"/>
      <c r="J38" s="139" t="s">
        <v>78</v>
      </c>
      <c r="K38" s="139"/>
      <c r="L38" s="139"/>
      <c r="M38" s="139"/>
      <c r="N38" s="139" t="s">
        <v>78</v>
      </c>
    </row>
    <row r="39" spans="1:14" s="140" customFormat="1" ht="11.55" customHeight="1" x14ac:dyDescent="0.25">
      <c r="A39" s="217" t="str">
        <f>'Menus déjeuner'!F16</f>
        <v xml:space="preserve">Courgettes 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 t="s">
        <v>78</v>
      </c>
      <c r="M39" s="139"/>
      <c r="N39" s="139"/>
    </row>
    <row r="40" spans="1:14" s="140" customFormat="1" ht="11.55" customHeight="1" x14ac:dyDescent="0.25">
      <c r="A40" s="217" t="str">
        <f>'Menus déjeuner'!F17</f>
        <v>Boulgour</v>
      </c>
      <c r="B40" s="139" t="s">
        <v>78</v>
      </c>
      <c r="C40" s="139" t="s">
        <v>78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</row>
    <row r="41" spans="1:14" s="140" customFormat="1" ht="11.55" customHeight="1" x14ac:dyDescent="0.25">
      <c r="A41" s="217" t="str">
        <f>'Menus déjeuner'!F22</f>
        <v>Fromage blanc au caramel</v>
      </c>
      <c r="B41" s="139"/>
      <c r="C41" s="139" t="s">
        <v>78</v>
      </c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  <row r="42" spans="1:14" s="140" customFormat="1" ht="11.55" customHeight="1" x14ac:dyDescent="0.25">
      <c r="A42" s="217" t="str">
        <f>'Menus déjeuner'!F23</f>
        <v>Eclaire chocolat</v>
      </c>
      <c r="B42" s="139" t="s">
        <v>78</v>
      </c>
      <c r="C42" s="139" t="s">
        <v>78</v>
      </c>
      <c r="D42" s="139" t="s">
        <v>78</v>
      </c>
      <c r="E42" s="139"/>
      <c r="F42" s="139"/>
      <c r="G42" s="139"/>
      <c r="H42" s="139"/>
      <c r="I42" s="139"/>
      <c r="J42" s="139"/>
      <c r="K42" s="139"/>
      <c r="L42" s="139"/>
      <c r="M42" s="139"/>
      <c r="N42" s="139"/>
    </row>
    <row r="43" spans="1:14" s="140" customFormat="1" ht="11.55" customHeight="1" x14ac:dyDescent="0.25">
      <c r="A43" s="217" t="str">
        <f>'Menus déjeuner'!F24</f>
        <v>Compote sans sucre ajouté ARA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</row>
    <row r="44" spans="1:14" s="142" customFormat="1" ht="10.050000000000001" customHeight="1" x14ac:dyDescent="0.25">
      <c r="A44" s="395">
        <f>+A32+1</f>
        <v>46268</v>
      </c>
      <c r="B44" s="395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</row>
    <row r="45" spans="1:14" s="140" customFormat="1" ht="11.55" customHeight="1" x14ac:dyDescent="0.25">
      <c r="A45" s="217" t="str">
        <f>'Menus déjeuner'!H10</f>
        <v>Concombre à l'aneth</v>
      </c>
      <c r="B45" s="139"/>
      <c r="C45" s="139" t="s">
        <v>78</v>
      </c>
      <c r="D45" s="139"/>
      <c r="E45" s="139"/>
      <c r="F45" s="139"/>
      <c r="G45" s="139"/>
      <c r="H45" s="139"/>
      <c r="I45" s="139"/>
      <c r="J45" s="139" t="s">
        <v>78</v>
      </c>
      <c r="K45" s="139"/>
      <c r="L45" s="139"/>
      <c r="M45" s="139"/>
      <c r="N45" s="139" t="s">
        <v>78</v>
      </c>
    </row>
    <row r="46" spans="1:14" s="140" customFormat="1" ht="11.55" customHeight="1" x14ac:dyDescent="0.25">
      <c r="A46" s="217" t="str">
        <f>'Menus déjeuner'!H11</f>
        <v>Salade de courgette &amp; féta</v>
      </c>
      <c r="B46" s="139"/>
      <c r="C46" s="139" t="s">
        <v>78</v>
      </c>
      <c r="D46" s="139" t="s">
        <v>78</v>
      </c>
      <c r="E46" s="139"/>
      <c r="F46" s="139"/>
      <c r="G46" s="139"/>
      <c r="H46" s="139"/>
      <c r="I46" s="139"/>
      <c r="J46" s="139" t="s">
        <v>78</v>
      </c>
      <c r="K46" s="139"/>
      <c r="L46" s="139"/>
      <c r="M46" s="139"/>
      <c r="N46" s="139" t="s">
        <v>78</v>
      </c>
    </row>
    <row r="47" spans="1:14" s="140" customFormat="1" ht="11.55" customHeight="1" x14ac:dyDescent="0.25">
      <c r="A47" s="217" t="str">
        <f>'Menus déjeuner'!H12</f>
        <v>Tomate vinaigrette</v>
      </c>
      <c r="B47" s="139"/>
      <c r="C47" s="139"/>
      <c r="D47" s="139"/>
      <c r="E47" s="139"/>
      <c r="F47" s="139"/>
      <c r="G47" s="139"/>
      <c r="H47" s="139"/>
      <c r="I47" s="139"/>
      <c r="J47" s="139" t="s">
        <v>78</v>
      </c>
      <c r="K47" s="139"/>
      <c r="L47" s="139"/>
      <c r="M47" s="139"/>
      <c r="N47" s="139" t="s">
        <v>78</v>
      </c>
    </row>
    <row r="48" spans="1:14" s="140" customFormat="1" ht="11.55" customHeight="1" x14ac:dyDescent="0.25">
      <c r="A48" s="217" t="str">
        <f>'Menus déjeuner'!H13</f>
        <v>Salade verte</v>
      </c>
      <c r="B48" s="139"/>
      <c r="C48" s="139"/>
      <c r="D48" s="139"/>
      <c r="E48" s="139"/>
      <c r="F48" s="139"/>
      <c r="G48" s="139"/>
      <c r="H48" s="139"/>
      <c r="I48" s="139"/>
      <c r="J48" s="139" t="s">
        <v>78</v>
      </c>
      <c r="K48" s="139"/>
      <c r="L48" s="139"/>
      <c r="M48" s="139"/>
      <c r="N48" s="139" t="s">
        <v>78</v>
      </c>
    </row>
    <row r="49" spans="1:14" s="140" customFormat="1" ht="11.55" customHeight="1" x14ac:dyDescent="0.25">
      <c r="A49" s="217" t="str">
        <f>'Menus déjeuner'!H14</f>
        <v>Filet de poisson crème citron</v>
      </c>
      <c r="B49" s="139" t="s">
        <v>78</v>
      </c>
      <c r="C49" s="139" t="s">
        <v>78</v>
      </c>
      <c r="D49" s="139" t="s">
        <v>78</v>
      </c>
      <c r="E49" s="139" t="s">
        <v>78</v>
      </c>
      <c r="F49" s="139"/>
      <c r="G49" s="139"/>
      <c r="H49" s="139"/>
      <c r="I49" s="139"/>
      <c r="J49" s="139"/>
      <c r="K49" s="139"/>
      <c r="L49" s="139"/>
      <c r="M49" s="139"/>
      <c r="N49" s="139"/>
    </row>
    <row r="50" spans="1:14" s="140" customFormat="1" ht="11.55" customHeight="1" x14ac:dyDescent="0.25">
      <c r="A50" s="217" t="str">
        <f>'Menus déjeuner'!H15</f>
        <v>Rôti de porc au jus (CE2)</v>
      </c>
      <c r="B50" s="139" t="s">
        <v>78</v>
      </c>
      <c r="C50" s="139" t="s">
        <v>78</v>
      </c>
      <c r="D50" s="139" t="s">
        <v>78</v>
      </c>
      <c r="E50" s="139"/>
      <c r="F50" s="139"/>
      <c r="G50" s="139"/>
      <c r="H50" s="139"/>
      <c r="I50" s="139"/>
      <c r="J50" s="139"/>
      <c r="K50" s="139"/>
      <c r="L50" s="139" t="s">
        <v>78</v>
      </c>
      <c r="M50" s="139"/>
      <c r="N50" s="139" t="s">
        <v>78</v>
      </c>
    </row>
    <row r="51" spans="1:14" s="140" customFormat="1" ht="11.55" customHeight="1" x14ac:dyDescent="0.25">
      <c r="A51" s="217" t="str">
        <f>'Menus déjeuner'!H16</f>
        <v>Gratin d'aubergine à la tomate</v>
      </c>
      <c r="B51" s="139"/>
      <c r="C51" s="139" t="s">
        <v>78</v>
      </c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</row>
    <row r="52" spans="1:14" s="140" customFormat="1" ht="11.55" customHeight="1" x14ac:dyDescent="0.25">
      <c r="A52" s="217" t="str">
        <f>'Menus déjeuner'!H17</f>
        <v>Semoule semi complète</v>
      </c>
      <c r="B52" s="139" t="s">
        <v>78</v>
      </c>
      <c r="C52" s="139" t="s">
        <v>78</v>
      </c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</row>
    <row r="53" spans="1:14" s="140" customFormat="1" ht="11.55" customHeight="1" x14ac:dyDescent="0.25">
      <c r="A53" s="217" t="str">
        <f>'Menus déjeuner'!H22</f>
        <v>Tarte aux pommes</v>
      </c>
      <c r="B53" s="139" t="s">
        <v>78</v>
      </c>
      <c r="C53" s="139" t="s">
        <v>78</v>
      </c>
      <c r="D53" s="139" t="s">
        <v>78</v>
      </c>
      <c r="E53" s="139"/>
      <c r="F53" s="139"/>
      <c r="G53" s="139"/>
      <c r="H53" s="139"/>
      <c r="I53" s="139"/>
      <c r="J53" s="139"/>
      <c r="K53" s="139"/>
      <c r="L53" s="139"/>
      <c r="M53" s="139" t="s">
        <v>78</v>
      </c>
      <c r="N53" s="139"/>
    </row>
    <row r="54" spans="1:14" s="140" customFormat="1" ht="11.55" customHeight="1" x14ac:dyDescent="0.25">
      <c r="A54" s="217" t="str">
        <f>'Menus déjeuner'!H23</f>
        <v>Quatre quarts au citron</v>
      </c>
      <c r="B54" s="139" t="s">
        <v>78</v>
      </c>
      <c r="C54" s="139" t="s">
        <v>78</v>
      </c>
      <c r="D54" s="139" t="s">
        <v>78</v>
      </c>
      <c r="E54" s="139"/>
      <c r="F54" s="139"/>
      <c r="G54" s="139"/>
      <c r="H54" s="139"/>
      <c r="I54" s="139"/>
      <c r="J54" s="139"/>
      <c r="K54" s="139"/>
      <c r="L54" s="139"/>
      <c r="M54" s="139"/>
      <c r="N54" s="139" t="s">
        <v>78</v>
      </c>
    </row>
    <row r="55" spans="1:14" s="140" customFormat="1" ht="11.55" customHeight="1" x14ac:dyDescent="0.25">
      <c r="A55" s="217">
        <f>'Menus déjeuner'!H24</f>
        <v>0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</row>
    <row r="56" spans="1:14" s="142" customFormat="1" ht="10.050000000000001" customHeight="1" x14ac:dyDescent="0.25">
      <c r="A56" s="395">
        <f>+A44+1</f>
        <v>46269</v>
      </c>
      <c r="B56" s="395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</row>
    <row r="57" spans="1:14" s="140" customFormat="1" ht="11.55" customHeight="1" x14ac:dyDescent="0.25">
      <c r="A57" s="217" t="str">
        <f>'Menus déjeuner'!J10</f>
        <v>Rosette</v>
      </c>
      <c r="B57" s="139"/>
      <c r="C57" s="139" t="s">
        <v>78</v>
      </c>
      <c r="D57" s="139"/>
      <c r="E57" s="139"/>
      <c r="F57" s="139"/>
      <c r="G57" s="139"/>
      <c r="H57" s="139"/>
      <c r="I57" s="139"/>
      <c r="J57" s="139" t="s">
        <v>78</v>
      </c>
      <c r="K57" s="139"/>
      <c r="L57" s="139"/>
      <c r="M57" s="139"/>
      <c r="N57" s="139" t="s">
        <v>78</v>
      </c>
    </row>
    <row r="58" spans="1:14" s="140" customFormat="1" ht="11.55" customHeight="1" x14ac:dyDescent="0.25">
      <c r="A58" s="217" t="str">
        <f>'Menus déjeuner'!J11</f>
        <v>Rillettes de maquereau</v>
      </c>
      <c r="B58" s="139"/>
      <c r="C58" s="139" t="s">
        <v>78</v>
      </c>
      <c r="D58" s="139"/>
      <c r="E58" s="139" t="s">
        <v>78</v>
      </c>
      <c r="F58" s="139"/>
      <c r="G58" s="139"/>
      <c r="H58" s="139"/>
      <c r="I58" s="139"/>
      <c r="J58" s="139" t="s">
        <v>78</v>
      </c>
      <c r="K58" s="139"/>
      <c r="L58" s="139"/>
      <c r="M58" s="139"/>
      <c r="N58" s="139" t="s">
        <v>78</v>
      </c>
    </row>
    <row r="59" spans="1:14" s="140" customFormat="1" ht="11.55" customHeight="1" x14ac:dyDescent="0.25">
      <c r="A59" s="217" t="str">
        <f>'Menus déjeuner'!J12</f>
        <v>Œufs mimosa</v>
      </c>
      <c r="B59" s="139"/>
      <c r="C59" s="139" t="s">
        <v>78</v>
      </c>
      <c r="D59" s="139" t="s">
        <v>78</v>
      </c>
      <c r="E59" s="139"/>
      <c r="F59" s="139"/>
      <c r="G59" s="139"/>
      <c r="H59" s="139"/>
      <c r="I59" s="139"/>
      <c r="J59" s="139" t="s">
        <v>78</v>
      </c>
      <c r="K59" s="139"/>
      <c r="L59" s="139"/>
      <c r="M59" s="139"/>
      <c r="N59" s="139" t="s">
        <v>78</v>
      </c>
    </row>
    <row r="60" spans="1:14" s="140" customFormat="1" ht="11.55" customHeight="1" x14ac:dyDescent="0.25">
      <c r="A60" s="217" t="str">
        <f>'Menus déjeuner'!J13</f>
        <v>Salade verte</v>
      </c>
      <c r="B60" s="139"/>
      <c r="C60" s="139"/>
      <c r="D60" s="139"/>
      <c r="E60" s="139"/>
      <c r="F60" s="139"/>
      <c r="G60" s="139"/>
      <c r="H60" s="139"/>
      <c r="I60" s="139"/>
      <c r="J60" s="139" t="s">
        <v>78</v>
      </c>
      <c r="K60" s="139"/>
      <c r="L60" s="139"/>
      <c r="M60" s="139"/>
      <c r="N60" s="139" t="s">
        <v>78</v>
      </c>
    </row>
    <row r="61" spans="1:14" s="140" customFormat="1" ht="11.55" customHeight="1" x14ac:dyDescent="0.25">
      <c r="A61" s="156" t="str">
        <f>'Menus déjeuner'!J14</f>
        <v>Poulet Yassa (moutarde, oignon, ail, citrons jaune &amp; vert) (Egalim EE)</v>
      </c>
      <c r="B61" s="139" t="s">
        <v>78</v>
      </c>
      <c r="C61" s="139" t="s">
        <v>78</v>
      </c>
      <c r="D61" s="139" t="s">
        <v>78</v>
      </c>
      <c r="E61" s="139"/>
      <c r="F61" s="139"/>
      <c r="G61" s="139"/>
      <c r="H61" s="139"/>
      <c r="I61" s="139"/>
      <c r="J61" s="139" t="s">
        <v>78</v>
      </c>
      <c r="K61" s="139"/>
      <c r="L61" s="139" t="s">
        <v>78</v>
      </c>
      <c r="M61" s="139"/>
      <c r="N61" s="139" t="s">
        <v>78</v>
      </c>
    </row>
    <row r="62" spans="1:14" s="140" customFormat="1" ht="11.55" customHeight="1" x14ac:dyDescent="0.25">
      <c r="A62" s="217" t="str">
        <f>'Menus déjeuner'!J15</f>
        <v>Omelette roulée</v>
      </c>
      <c r="B62" s="139"/>
      <c r="C62" s="139" t="s">
        <v>78</v>
      </c>
      <c r="D62" s="139" t="s">
        <v>78</v>
      </c>
      <c r="E62" s="139"/>
      <c r="F62" s="139"/>
      <c r="G62" s="139"/>
      <c r="H62" s="139"/>
      <c r="I62" s="139"/>
      <c r="J62" s="139"/>
      <c r="K62" s="139"/>
      <c r="L62" s="139"/>
      <c r="M62" s="139"/>
      <c r="N62" s="139"/>
    </row>
    <row r="63" spans="1:14" s="140" customFormat="1" ht="11.55" customHeight="1" x14ac:dyDescent="0.25">
      <c r="A63" s="217" t="str">
        <f>'Menus déjeuner'!J16</f>
        <v>Blé</v>
      </c>
      <c r="B63" s="139" t="s">
        <v>78</v>
      </c>
      <c r="C63" s="139" t="s">
        <v>78</v>
      </c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</row>
    <row r="64" spans="1:14" s="140" customFormat="1" ht="11.55" customHeight="1" x14ac:dyDescent="0.25">
      <c r="A64" s="217" t="str">
        <f>'Menus déjeuner'!J17</f>
        <v>Épinards à la crème</v>
      </c>
      <c r="B64" s="139"/>
      <c r="C64" s="139" t="s">
        <v>78</v>
      </c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</row>
    <row r="65" spans="1:14" s="140" customFormat="1" ht="11.55" customHeight="1" x14ac:dyDescent="0.25">
      <c r="A65" s="217" t="str">
        <f>'Menus déjeuner'!J22</f>
        <v>Salade fruits frais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 t="s">
        <v>78</v>
      </c>
    </row>
    <row r="66" spans="1:14" s="140" customFormat="1" ht="11.55" customHeight="1" x14ac:dyDescent="0.25">
      <c r="A66" s="217" t="str">
        <f>'Menus déjeuner'!J23</f>
        <v>Pastèque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</row>
    <row r="67" spans="1:14" s="140" customFormat="1" ht="11.55" customHeight="1" x14ac:dyDescent="0.25">
      <c r="A67" s="217" t="str">
        <f>'Menus déjeuner'!J24</f>
        <v>Compote sans sucre ajouté ARA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</row>
  </sheetData>
  <mergeCells count="6">
    <mergeCell ref="A56:B56"/>
    <mergeCell ref="A1:N1"/>
    <mergeCell ref="A8:B8"/>
    <mergeCell ref="A20:B20"/>
    <mergeCell ref="A32:B32"/>
    <mergeCell ref="A44:B44"/>
  </mergeCells>
  <printOptions horizontalCentered="1" verticalCentered="1"/>
  <pageMargins left="3.937007874015748E-2" right="3.937007874015748E-2" top="0" bottom="0" header="0" footer="0"/>
  <pageSetup paperSize="9" scale="10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CB59-642E-45B7-8D20-338779959F20}">
  <sheetPr>
    <pageSetUpPr fitToPage="1"/>
  </sheetPr>
  <dimension ref="A1:N67"/>
  <sheetViews>
    <sheetView showZeros="0" zoomScale="150" zoomScaleNormal="150" workbookViewId="0">
      <pane xSplit="1" ySplit="2" topLeftCell="B6" activePane="bottomRight" state="frozen"/>
      <selection activeCell="O78" sqref="O78"/>
      <selection pane="topRight" activeCell="O78" sqref="O78"/>
      <selection pane="bottomLeft" activeCell="O78" sqref="O78"/>
      <selection pane="bottomRight" activeCell="J10" sqref="J10"/>
    </sheetView>
  </sheetViews>
  <sheetFormatPr baseColWidth="10" defaultColWidth="11.26953125" defaultRowHeight="13.8" x14ac:dyDescent="0.25"/>
  <cols>
    <col min="1" max="1" width="23.7265625" style="151" customWidth="1"/>
    <col min="2" max="14" width="4.54296875" style="151" customWidth="1"/>
    <col min="15" max="16384" width="11.26953125" style="151"/>
  </cols>
  <sheetData>
    <row r="1" spans="1:14" s="145" customFormat="1" ht="17.100000000000001" customHeight="1" x14ac:dyDescent="0.35">
      <c r="A1" s="367" t="s">
        <v>63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4" s="148" customFormat="1" ht="60.45" customHeight="1" x14ac:dyDescent="0.25">
      <c r="A2" s="136"/>
      <c r="B2" s="147" t="s">
        <v>64</v>
      </c>
      <c r="C2" s="147" t="s">
        <v>65</v>
      </c>
      <c r="D2" s="147" t="s">
        <v>66</v>
      </c>
      <c r="E2" s="147" t="s">
        <v>67</v>
      </c>
      <c r="F2" s="147" t="s">
        <v>68</v>
      </c>
      <c r="G2" s="147" t="s">
        <v>69</v>
      </c>
      <c r="H2" s="147" t="s">
        <v>70</v>
      </c>
      <c r="I2" s="147" t="s">
        <v>71</v>
      </c>
      <c r="J2" s="147" t="s">
        <v>72</v>
      </c>
      <c r="K2" s="147" t="s">
        <v>73</v>
      </c>
      <c r="L2" s="147" t="s">
        <v>74</v>
      </c>
      <c r="M2" s="147" t="s">
        <v>75</v>
      </c>
      <c r="N2" s="147" t="s">
        <v>76</v>
      </c>
    </row>
    <row r="3" spans="1:14" s="148" customFormat="1" ht="11.55" customHeight="1" x14ac:dyDescent="0.25">
      <c r="A3" s="146" t="s">
        <v>77</v>
      </c>
      <c r="B3" s="146"/>
      <c r="C3" s="146"/>
      <c r="D3" s="146"/>
      <c r="E3" s="146"/>
      <c r="F3" s="146"/>
      <c r="G3" s="146"/>
      <c r="H3" s="146"/>
      <c r="I3" s="146"/>
      <c r="J3" s="146" t="s">
        <v>78</v>
      </c>
      <c r="K3" s="146"/>
      <c r="L3" s="146"/>
      <c r="M3" s="146"/>
      <c r="N3" s="146" t="s">
        <v>78</v>
      </c>
    </row>
    <row r="4" spans="1:14" s="148" customFormat="1" ht="11.55" customHeight="1" x14ac:dyDescent="0.25">
      <c r="A4" s="146" t="s">
        <v>79</v>
      </c>
      <c r="B4" s="146" t="s">
        <v>78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</row>
    <row r="5" spans="1:14" s="148" customFormat="1" ht="11.55" customHeight="1" x14ac:dyDescent="0.25">
      <c r="A5" s="146" t="s">
        <v>277</v>
      </c>
      <c r="B5" s="146"/>
      <c r="C5" s="146" t="s">
        <v>78</v>
      </c>
      <c r="D5" s="146" t="s">
        <v>78</v>
      </c>
      <c r="E5" s="146"/>
      <c r="F5" s="146"/>
      <c r="G5" s="146"/>
      <c r="H5" s="146"/>
      <c r="I5" s="146"/>
      <c r="J5" s="146"/>
      <c r="K5" s="146"/>
      <c r="L5" s="146"/>
      <c r="M5" s="146"/>
      <c r="N5" s="146"/>
    </row>
    <row r="6" spans="1:14" s="148" customFormat="1" ht="11.55" customHeight="1" x14ac:dyDescent="0.25">
      <c r="A6" s="146" t="s">
        <v>278</v>
      </c>
      <c r="B6" s="146"/>
      <c r="C6" s="146" t="s">
        <v>78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</row>
    <row r="7" spans="1:14" s="148" customFormat="1" ht="11.55" customHeight="1" x14ac:dyDescent="0.25">
      <c r="A7" s="314" t="s">
        <v>144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</row>
    <row r="8" spans="1:14" s="150" customFormat="1" ht="10.050000000000001" customHeight="1" x14ac:dyDescent="0.25">
      <c r="A8" s="366">
        <f>'Menus déjeuner'!R3</f>
        <v>46272</v>
      </c>
      <c r="B8" s="366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</row>
    <row r="9" spans="1:14" s="148" customFormat="1" ht="11.55" customHeight="1" x14ac:dyDescent="0.25">
      <c r="A9" s="219" t="str">
        <f>'Menus déjeuner'!N10</f>
        <v>Salade de blé</v>
      </c>
      <c r="B9" s="146" t="s">
        <v>78</v>
      </c>
      <c r="C9" s="146" t="s">
        <v>78</v>
      </c>
      <c r="D9" s="146" t="s">
        <v>78</v>
      </c>
      <c r="E9" s="146"/>
      <c r="F9" s="146"/>
      <c r="G9" s="146"/>
      <c r="H9" s="146"/>
      <c r="I9" s="146"/>
      <c r="J9" s="146" t="s">
        <v>78</v>
      </c>
      <c r="K9" s="146"/>
      <c r="L9" s="146"/>
      <c r="M9" s="146"/>
      <c r="N9" s="146" t="s">
        <v>78</v>
      </c>
    </row>
    <row r="10" spans="1:14" s="148" customFormat="1" ht="11.55" customHeight="1" x14ac:dyDescent="0.25">
      <c r="A10" s="219" t="str">
        <f>'Menus déjeuner'!N11</f>
        <v>Salade de tomate et oignon rouge</v>
      </c>
      <c r="B10" s="146"/>
      <c r="C10" s="146"/>
      <c r="D10" s="146"/>
      <c r="E10" s="146"/>
      <c r="F10" s="146"/>
      <c r="G10" s="146"/>
      <c r="H10" s="146"/>
      <c r="I10" s="146"/>
      <c r="J10" s="146" t="s">
        <v>78</v>
      </c>
      <c r="K10" s="146"/>
      <c r="L10" s="146"/>
      <c r="M10" s="146"/>
      <c r="N10" s="146"/>
    </row>
    <row r="11" spans="1:14" s="148" customFormat="1" ht="11.55" customHeight="1" x14ac:dyDescent="0.25">
      <c r="A11" s="219" t="str">
        <f>'Menus déjeuner'!N12</f>
        <v>Pomelos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</row>
    <row r="12" spans="1:14" s="148" customFormat="1" ht="11.55" customHeight="1" x14ac:dyDescent="0.25">
      <c r="A12" s="219" t="str">
        <f>'Menus déjeuner'!N13</f>
        <v>Salade verte</v>
      </c>
      <c r="B12" s="146"/>
      <c r="C12" s="146"/>
      <c r="D12" s="146"/>
      <c r="E12" s="146"/>
      <c r="F12" s="146"/>
      <c r="G12" s="146"/>
      <c r="H12" s="146"/>
      <c r="I12" s="146"/>
      <c r="J12" s="146" t="s">
        <v>78</v>
      </c>
      <c r="K12" s="146"/>
      <c r="L12" s="146"/>
      <c r="M12" s="146"/>
      <c r="N12" s="146" t="s">
        <v>78</v>
      </c>
    </row>
    <row r="13" spans="1:14" s="148" customFormat="1" ht="11.55" customHeight="1" x14ac:dyDescent="0.25">
      <c r="A13" s="219" t="str">
        <f>'Menus déjeuner'!N14</f>
        <v>Filet de poisson au basilic</v>
      </c>
      <c r="B13" s="146" t="s">
        <v>78</v>
      </c>
      <c r="C13" s="146" t="s">
        <v>78</v>
      </c>
      <c r="D13" s="146" t="s">
        <v>78</v>
      </c>
      <c r="E13" s="146" t="s">
        <v>78</v>
      </c>
      <c r="F13" s="146"/>
      <c r="G13" s="146"/>
      <c r="H13" s="146"/>
      <c r="I13" s="146"/>
      <c r="J13" s="146"/>
      <c r="K13" s="146"/>
      <c r="L13" s="146" t="s">
        <v>78</v>
      </c>
      <c r="M13" s="146"/>
      <c r="N13" s="146"/>
    </row>
    <row r="14" spans="1:14" s="148" customFormat="1" ht="11.55" customHeight="1" x14ac:dyDescent="0.25">
      <c r="A14" s="219" t="str">
        <f>'Menus déjeuner'!N15</f>
        <v>Saucisse brassée à l'ail</v>
      </c>
      <c r="B14" s="146" t="s">
        <v>78</v>
      </c>
      <c r="C14" s="146" t="s">
        <v>78</v>
      </c>
      <c r="D14" s="146" t="s">
        <v>78</v>
      </c>
      <c r="E14" s="146"/>
      <c r="F14" s="146" t="s">
        <v>78</v>
      </c>
      <c r="G14" s="146"/>
      <c r="H14" s="146"/>
      <c r="I14" s="146"/>
      <c r="J14" s="146"/>
      <c r="K14" s="146"/>
      <c r="L14" s="146" t="s">
        <v>78</v>
      </c>
      <c r="M14" s="146"/>
      <c r="N14" s="146" t="s">
        <v>78</v>
      </c>
    </row>
    <row r="15" spans="1:14" s="148" customFormat="1" ht="11.55" customHeight="1" x14ac:dyDescent="0.25">
      <c r="A15" s="219" t="str">
        <f>'Menus déjeuner'!N16</f>
        <v>Frites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</row>
    <row r="16" spans="1:14" s="148" customFormat="1" ht="11.55" customHeight="1" x14ac:dyDescent="0.25">
      <c r="A16" s="219" t="str">
        <f>'Menus déjeuner'!N17</f>
        <v>Cœur de blé</v>
      </c>
      <c r="B16" s="146" t="s">
        <v>78</v>
      </c>
      <c r="C16" s="146" t="s">
        <v>78</v>
      </c>
      <c r="D16" s="146" t="s">
        <v>78</v>
      </c>
      <c r="E16" s="146"/>
      <c r="F16" s="146"/>
      <c r="G16" s="146"/>
      <c r="H16" s="146"/>
      <c r="I16" s="146"/>
      <c r="J16" s="146"/>
      <c r="K16" s="146"/>
      <c r="L16" s="146"/>
      <c r="M16" s="146"/>
      <c r="N16" s="146"/>
    </row>
    <row r="17" spans="1:14" s="148" customFormat="1" ht="11.55" customHeight="1" x14ac:dyDescent="0.25">
      <c r="A17" s="219" t="str">
        <f>'Menus déjeuner'!N22</f>
        <v>Poire au chocolat</v>
      </c>
      <c r="B17" s="146"/>
      <c r="C17" s="146" t="s">
        <v>78</v>
      </c>
      <c r="D17" s="146"/>
      <c r="E17" s="146"/>
      <c r="F17" s="146" t="s">
        <v>78</v>
      </c>
      <c r="G17" s="146"/>
      <c r="H17" s="146"/>
      <c r="I17" s="146"/>
      <c r="J17" s="146"/>
      <c r="K17" s="146"/>
      <c r="L17" s="146"/>
      <c r="M17" s="146" t="s">
        <v>78</v>
      </c>
      <c r="N17" s="146"/>
    </row>
    <row r="18" spans="1:14" s="148" customFormat="1" ht="11.55" customHeight="1" x14ac:dyDescent="0.25">
      <c r="A18" s="219" t="str">
        <f>'Menus déjeuner'!N23</f>
        <v>Pomme au four</v>
      </c>
      <c r="B18" s="146"/>
      <c r="C18" s="146" t="s">
        <v>78</v>
      </c>
      <c r="D18" s="146"/>
      <c r="E18" s="146"/>
      <c r="F18" s="146"/>
      <c r="G18" s="146"/>
      <c r="H18" s="146"/>
      <c r="I18" s="146"/>
      <c r="J18" s="146"/>
      <c r="K18" s="146"/>
      <c r="L18" s="146"/>
      <c r="M18" s="146" t="s">
        <v>78</v>
      </c>
      <c r="N18" s="146" t="s">
        <v>78</v>
      </c>
    </row>
    <row r="19" spans="1:14" s="148" customFormat="1" ht="11.55" customHeight="1" x14ac:dyDescent="0.25">
      <c r="A19" s="219" t="str">
        <f>'Menus déjeuner'!N24</f>
        <v>Compote sans sucre ajouté ARA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</row>
    <row r="20" spans="1:14" s="150" customFormat="1" ht="10.050000000000001" customHeight="1" x14ac:dyDescent="0.25">
      <c r="A20" s="366">
        <f>+A8+1</f>
        <v>46273</v>
      </c>
      <c r="B20" s="366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</row>
    <row r="21" spans="1:14" s="148" customFormat="1" ht="11.55" customHeight="1" x14ac:dyDescent="0.25">
      <c r="A21" s="219" t="str">
        <f>'Menus déjeuner'!P10</f>
        <v>Brunoise courgette et tomate</v>
      </c>
      <c r="B21" s="146"/>
      <c r="C21" s="146"/>
      <c r="D21" s="146"/>
      <c r="E21" s="146"/>
      <c r="F21" s="146"/>
      <c r="G21" s="146"/>
      <c r="H21" s="146"/>
      <c r="I21" s="146"/>
      <c r="J21" s="146" t="s">
        <v>78</v>
      </c>
      <c r="K21" s="146"/>
      <c r="L21" s="146"/>
      <c r="M21" s="146"/>
      <c r="N21" s="146" t="s">
        <v>78</v>
      </c>
    </row>
    <row r="22" spans="1:14" s="148" customFormat="1" ht="11.55" customHeight="1" x14ac:dyDescent="0.25">
      <c r="A22" s="219" t="str">
        <f>'Menus déjeuner'!P11</f>
        <v>Cèleri mayo curry</v>
      </c>
      <c r="B22" s="146"/>
      <c r="C22" s="146" t="s">
        <v>78</v>
      </c>
      <c r="D22" s="146" t="s">
        <v>78</v>
      </c>
      <c r="E22" s="146"/>
      <c r="F22" s="146"/>
      <c r="G22" s="146"/>
      <c r="H22" s="146"/>
      <c r="I22" s="146"/>
      <c r="J22" s="146" t="s">
        <v>78</v>
      </c>
      <c r="K22" s="146"/>
      <c r="L22" s="146" t="s">
        <v>78</v>
      </c>
      <c r="M22" s="146"/>
      <c r="N22" s="146" t="s">
        <v>78</v>
      </c>
    </row>
    <row r="23" spans="1:14" s="148" customFormat="1" ht="11.55" customHeight="1" x14ac:dyDescent="0.25">
      <c r="A23" s="219" t="str">
        <f>'Menus déjeuner'!P12</f>
        <v>Salade composée</v>
      </c>
      <c r="B23" s="146" t="s">
        <v>78</v>
      </c>
      <c r="C23" s="146" t="s">
        <v>78</v>
      </c>
      <c r="D23" s="146" t="s">
        <v>78</v>
      </c>
      <c r="E23" s="146" t="s">
        <v>78</v>
      </c>
      <c r="F23" s="146"/>
      <c r="G23" s="146"/>
      <c r="H23" s="146"/>
      <c r="I23" s="146"/>
      <c r="J23" s="146" t="s">
        <v>78</v>
      </c>
      <c r="K23" s="146"/>
      <c r="L23" s="146"/>
      <c r="M23" s="146"/>
      <c r="N23" s="146" t="s">
        <v>78</v>
      </c>
    </row>
    <row r="24" spans="1:14" s="148" customFormat="1" ht="11.55" customHeight="1" x14ac:dyDescent="0.25">
      <c r="A24" s="219" t="str">
        <f>'Menus déjeuner'!P13</f>
        <v>Salade verte</v>
      </c>
      <c r="B24" s="146"/>
      <c r="C24" s="146"/>
      <c r="D24" s="146"/>
      <c r="E24" s="146"/>
      <c r="F24" s="146"/>
      <c r="G24" s="146"/>
      <c r="H24" s="146"/>
      <c r="I24" s="146"/>
      <c r="J24" s="146" t="s">
        <v>78</v>
      </c>
      <c r="K24" s="146"/>
      <c r="L24" s="146"/>
      <c r="M24" s="146"/>
      <c r="N24" s="146" t="s">
        <v>78</v>
      </c>
    </row>
    <row r="25" spans="1:14" s="148" customFormat="1" ht="11.55" customHeight="1" x14ac:dyDescent="0.25">
      <c r="A25" s="219" t="str">
        <f>'Menus déjeuner'!P14</f>
        <v>Gigolette de lapin à la moutarde</v>
      </c>
      <c r="B25" s="146" t="s">
        <v>78</v>
      </c>
      <c r="C25" s="146" t="s">
        <v>78</v>
      </c>
      <c r="D25" s="146" t="s">
        <v>78</v>
      </c>
      <c r="E25" s="146"/>
      <c r="F25" s="146"/>
      <c r="G25" s="146"/>
      <c r="H25" s="146"/>
      <c r="I25" s="146"/>
      <c r="J25" s="146" t="s">
        <v>78</v>
      </c>
      <c r="K25" s="146"/>
      <c r="L25" s="146" t="s">
        <v>78</v>
      </c>
      <c r="M25" s="146"/>
      <c r="N25" s="146"/>
    </row>
    <row r="26" spans="1:14" s="148" customFormat="1" ht="11.55" customHeight="1" x14ac:dyDescent="0.25">
      <c r="A26" s="219" t="str">
        <f>'Menus déjeuner'!P15</f>
        <v xml:space="preserve">Curry de pois chiches Rhône/Isère </v>
      </c>
      <c r="B26" s="146" t="s">
        <v>78</v>
      </c>
      <c r="C26" s="146" t="s">
        <v>78</v>
      </c>
      <c r="D26" s="146" t="s">
        <v>78</v>
      </c>
      <c r="E26" s="146"/>
      <c r="F26" s="146"/>
      <c r="G26" s="146"/>
      <c r="H26" s="146"/>
      <c r="I26" s="146"/>
      <c r="J26" s="146" t="s">
        <v>78</v>
      </c>
      <c r="K26" s="146"/>
      <c r="L26" s="146" t="s">
        <v>78</v>
      </c>
      <c r="M26" s="146"/>
      <c r="N26" s="146" t="s">
        <v>78</v>
      </c>
    </row>
    <row r="27" spans="1:14" s="148" customFormat="1" ht="11.55" customHeight="1" x14ac:dyDescent="0.25">
      <c r="A27" s="219" t="str">
        <f>'Menus déjeuner'!P16</f>
        <v>Gratin de courgettes</v>
      </c>
      <c r="B27" s="146" t="s">
        <v>78</v>
      </c>
      <c r="C27" s="146" t="s">
        <v>78</v>
      </c>
      <c r="D27" s="146" t="s">
        <v>78</v>
      </c>
      <c r="E27" s="146"/>
      <c r="F27" s="146"/>
      <c r="G27" s="146"/>
      <c r="H27" s="146"/>
      <c r="I27" s="146"/>
      <c r="J27" s="146"/>
      <c r="K27" s="146"/>
      <c r="L27" s="146"/>
      <c r="M27" s="146"/>
      <c r="N27" s="146"/>
    </row>
    <row r="28" spans="1:14" s="148" customFormat="1" ht="11.55" customHeight="1" x14ac:dyDescent="0.25">
      <c r="A28" s="219" t="str">
        <f>'Menus déjeuner'!P17</f>
        <v>Boulgour façon pilaf</v>
      </c>
      <c r="B28" s="146" t="s">
        <v>78</v>
      </c>
      <c r="C28" s="146" t="s">
        <v>78</v>
      </c>
      <c r="D28" s="146" t="s">
        <v>78</v>
      </c>
      <c r="E28" s="146"/>
      <c r="F28" s="146"/>
      <c r="G28" s="146"/>
      <c r="H28" s="146"/>
      <c r="I28" s="146"/>
      <c r="J28" s="146"/>
      <c r="K28" s="146"/>
      <c r="L28" s="146" t="s">
        <v>78</v>
      </c>
      <c r="M28" s="146"/>
      <c r="N28" s="146" t="s">
        <v>78</v>
      </c>
    </row>
    <row r="29" spans="1:14" s="148" customFormat="1" ht="11.55" customHeight="1" x14ac:dyDescent="0.25">
      <c r="A29" s="219" t="str">
        <f>'Menus déjeuner'!P22</f>
        <v>Far aux pruneaux</v>
      </c>
      <c r="B29" s="146" t="s">
        <v>78</v>
      </c>
      <c r="C29" s="146" t="s">
        <v>78</v>
      </c>
      <c r="D29" s="146" t="s">
        <v>78</v>
      </c>
      <c r="E29" s="146"/>
      <c r="F29" s="146"/>
      <c r="G29" s="146"/>
      <c r="H29" s="146"/>
      <c r="I29" s="146"/>
      <c r="J29" s="146"/>
      <c r="K29" s="146"/>
      <c r="L29" s="146"/>
      <c r="M29" s="146"/>
      <c r="N29" s="146"/>
    </row>
    <row r="30" spans="1:14" s="148" customFormat="1" ht="11.55" customHeight="1" x14ac:dyDescent="0.25">
      <c r="A30" s="219" t="str">
        <f>'Menus déjeuner'!P23</f>
        <v>Fondant chocolat</v>
      </c>
      <c r="B30" s="146" t="s">
        <v>78</v>
      </c>
      <c r="C30" s="146" t="s">
        <v>78</v>
      </c>
      <c r="D30" s="146" t="s">
        <v>78</v>
      </c>
      <c r="E30" s="146"/>
      <c r="F30" s="146" t="s">
        <v>78</v>
      </c>
      <c r="G30" s="146"/>
      <c r="H30" s="146"/>
      <c r="I30" s="146"/>
      <c r="J30" s="146"/>
      <c r="K30" s="146"/>
      <c r="L30" s="146"/>
      <c r="M30" s="146"/>
      <c r="N30" s="146"/>
    </row>
    <row r="31" spans="1:14" s="148" customFormat="1" ht="11.55" customHeight="1" x14ac:dyDescent="0.25">
      <c r="A31" s="219">
        <f>'Menus déjeuner'!P24</f>
        <v>0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</row>
    <row r="32" spans="1:14" s="150" customFormat="1" ht="10.050000000000001" customHeight="1" x14ac:dyDescent="0.25">
      <c r="A32" s="366">
        <f>+A20+1</f>
        <v>46274</v>
      </c>
      <c r="B32" s="366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</row>
    <row r="33" spans="1:14" s="148" customFormat="1" ht="11.55" customHeight="1" x14ac:dyDescent="0.25">
      <c r="A33" s="219" t="str">
        <f>'Menus déjeuner'!R10</f>
        <v>Chou fleur ravigote</v>
      </c>
      <c r="B33" s="146"/>
      <c r="C33" s="146" t="s">
        <v>78</v>
      </c>
      <c r="D33" s="146" t="s">
        <v>78</v>
      </c>
      <c r="E33" s="146"/>
      <c r="F33" s="146"/>
      <c r="G33" s="146"/>
      <c r="H33" s="146"/>
      <c r="I33" s="146"/>
      <c r="J33" s="146" t="s">
        <v>78</v>
      </c>
      <c r="K33" s="146"/>
      <c r="L33" s="146"/>
      <c r="M33" s="146"/>
      <c r="N33" s="146" t="s">
        <v>78</v>
      </c>
    </row>
    <row r="34" spans="1:14" s="148" customFormat="1" ht="11.55" customHeight="1" x14ac:dyDescent="0.25">
      <c r="A34" s="219" t="str">
        <f>'Menus déjeuner'!R11</f>
        <v>Macédoine vinaigrette</v>
      </c>
      <c r="B34" s="146"/>
      <c r="C34" s="146"/>
      <c r="D34" s="146"/>
      <c r="E34" s="146"/>
      <c r="F34" s="146"/>
      <c r="G34" s="146"/>
      <c r="H34" s="146"/>
      <c r="I34" s="146"/>
      <c r="J34" s="146" t="s">
        <v>78</v>
      </c>
      <c r="K34" s="146"/>
      <c r="L34" s="146"/>
      <c r="M34" s="146"/>
      <c r="N34" s="146" t="s">
        <v>78</v>
      </c>
    </row>
    <row r="35" spans="1:14" s="148" customFormat="1" ht="11.55" customHeight="1" x14ac:dyDescent="0.25">
      <c r="A35" s="219" t="str">
        <f>'Menus déjeuner'!R12</f>
        <v>Salade de fonds d'artichaut au curry</v>
      </c>
      <c r="B35" s="146"/>
      <c r="C35" s="146"/>
      <c r="D35" s="146"/>
      <c r="E35" s="146"/>
      <c r="F35" s="146"/>
      <c r="G35" s="146"/>
      <c r="H35" s="146"/>
      <c r="I35" s="146"/>
      <c r="J35" s="146" t="s">
        <v>78</v>
      </c>
      <c r="K35" s="146"/>
      <c r="L35" s="146"/>
      <c r="M35" s="146"/>
      <c r="N35" s="146" t="s">
        <v>78</v>
      </c>
    </row>
    <row r="36" spans="1:14" s="148" customFormat="1" ht="11.55" customHeight="1" x14ac:dyDescent="0.25">
      <c r="A36" s="219" t="str">
        <f>'Menus déjeuner'!R13</f>
        <v>Salade verte</v>
      </c>
      <c r="B36" s="146"/>
      <c r="C36" s="146"/>
      <c r="D36" s="146"/>
      <c r="E36" s="146"/>
      <c r="F36" s="146"/>
      <c r="G36" s="146"/>
      <c r="H36" s="146"/>
      <c r="I36" s="146"/>
      <c r="J36" s="146" t="s">
        <v>78</v>
      </c>
      <c r="K36" s="146"/>
      <c r="L36" s="146"/>
      <c r="M36" s="146"/>
      <c r="N36" s="146" t="s">
        <v>78</v>
      </c>
    </row>
    <row r="37" spans="1:14" s="148" customFormat="1" ht="11.55" customHeight="1" x14ac:dyDescent="0.25">
      <c r="A37" s="219" t="str">
        <f>'Menus déjeuner'!R14</f>
        <v>Rôti de dinde au jus (Egalim EE)</v>
      </c>
      <c r="B37" s="146" t="s">
        <v>78</v>
      </c>
      <c r="C37" s="146" t="s">
        <v>78</v>
      </c>
      <c r="D37" s="146" t="s">
        <v>78</v>
      </c>
      <c r="E37" s="146"/>
      <c r="F37" s="146"/>
      <c r="G37" s="146"/>
      <c r="H37" s="146"/>
      <c r="I37" s="146"/>
      <c r="J37" s="146"/>
      <c r="K37" s="146"/>
      <c r="L37" s="146" t="s">
        <v>78</v>
      </c>
      <c r="M37" s="146"/>
      <c r="N37" s="146" t="s">
        <v>78</v>
      </c>
    </row>
    <row r="38" spans="1:14" s="148" customFormat="1" ht="11.55" customHeight="1" x14ac:dyDescent="0.25">
      <c r="A38" s="219" t="str">
        <f>'Menus déjeuner'!R15</f>
        <v>Croque du Chef au fromage</v>
      </c>
      <c r="B38" s="146" t="s">
        <v>78</v>
      </c>
      <c r="C38" s="146" t="s">
        <v>78</v>
      </c>
      <c r="D38" s="146" t="s">
        <v>78</v>
      </c>
      <c r="E38" s="146"/>
      <c r="F38" s="146"/>
      <c r="G38" s="146"/>
      <c r="H38" s="146"/>
      <c r="I38" s="146"/>
      <c r="J38" s="146"/>
      <c r="K38" s="146"/>
      <c r="L38" s="146"/>
      <c r="M38" s="146"/>
      <c r="N38" s="146"/>
    </row>
    <row r="39" spans="1:14" s="148" customFormat="1" ht="11.55" customHeight="1" x14ac:dyDescent="0.25">
      <c r="A39" s="219" t="str">
        <f>'Menus déjeuner'!R16</f>
        <v>Polenta</v>
      </c>
      <c r="B39" s="146"/>
      <c r="C39" s="146" t="s">
        <v>78</v>
      </c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</row>
    <row r="40" spans="1:14" s="148" customFormat="1" ht="11.55" customHeight="1" x14ac:dyDescent="0.25">
      <c r="A40" s="219" t="str">
        <f>'Menus déjeuner'!R17</f>
        <v>Tomates à la provençale</v>
      </c>
      <c r="B40" s="146"/>
      <c r="C40" s="146" t="s">
        <v>78</v>
      </c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 t="s">
        <v>78</v>
      </c>
    </row>
    <row r="41" spans="1:14" s="148" customFormat="1" ht="11.55" customHeight="1" x14ac:dyDescent="0.25">
      <c r="A41" s="219" t="str">
        <f>'Menus déjeuner'!R22</f>
        <v>Quartiers d'agrumes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</row>
    <row r="42" spans="1:14" s="148" customFormat="1" ht="11.55" customHeight="1" x14ac:dyDescent="0.25">
      <c r="A42" s="219" t="str">
        <f>'Menus déjeuner'!R23</f>
        <v>Banane aux amandes</v>
      </c>
      <c r="B42" s="146"/>
      <c r="C42" s="146" t="s">
        <v>78</v>
      </c>
      <c r="D42" s="146"/>
      <c r="E42" s="146"/>
      <c r="F42" s="146"/>
      <c r="G42" s="146"/>
      <c r="H42" s="146"/>
      <c r="I42" s="146"/>
      <c r="J42" s="146"/>
      <c r="K42" s="146"/>
      <c r="L42" s="146"/>
      <c r="M42" s="146" t="s">
        <v>78</v>
      </c>
      <c r="N42" s="146"/>
    </row>
    <row r="43" spans="1:14" s="148" customFormat="1" ht="11.55" customHeight="1" x14ac:dyDescent="0.25">
      <c r="A43" s="219" t="str">
        <f>'Menus déjeuner'!R24</f>
        <v>Compote sans sucre ajouté ARA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</row>
    <row r="44" spans="1:14" s="150" customFormat="1" ht="10.050000000000001" customHeight="1" x14ac:dyDescent="0.25">
      <c r="A44" s="366">
        <f>+A32+1</f>
        <v>46275</v>
      </c>
      <c r="B44" s="366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</row>
    <row r="45" spans="1:14" s="148" customFormat="1" ht="11.55" customHeight="1" x14ac:dyDescent="0.25">
      <c r="A45" s="219" t="str">
        <f>'Menus déjeuner'!T10</f>
        <v>Mousse de carottes au curry</v>
      </c>
      <c r="B45" s="146"/>
      <c r="C45" s="146" t="s">
        <v>78</v>
      </c>
      <c r="D45" s="146"/>
      <c r="E45" s="146"/>
      <c r="F45" s="146"/>
      <c r="G45" s="146"/>
      <c r="H45" s="146"/>
      <c r="I45" s="146"/>
      <c r="J45" s="146" t="s">
        <v>78</v>
      </c>
      <c r="K45" s="146"/>
      <c r="L45" s="146"/>
      <c r="M45" s="146"/>
      <c r="N45" s="146" t="s">
        <v>78</v>
      </c>
    </row>
    <row r="46" spans="1:14" s="148" customFormat="1" ht="11.55" customHeight="1" x14ac:dyDescent="0.25">
      <c r="A46" s="219" t="str">
        <f>'Menus déjeuner'!T11</f>
        <v>Betteraves vinaigrette</v>
      </c>
      <c r="B46" s="146"/>
      <c r="C46" s="146"/>
      <c r="D46" s="146"/>
      <c r="E46" s="146"/>
      <c r="F46" s="146"/>
      <c r="G46" s="146"/>
      <c r="H46" s="146"/>
      <c r="I46" s="146"/>
      <c r="J46" s="146" t="s">
        <v>78</v>
      </c>
      <c r="K46" s="146"/>
      <c r="L46" s="146"/>
      <c r="M46" s="146"/>
      <c r="N46" s="146" t="s">
        <v>78</v>
      </c>
    </row>
    <row r="47" spans="1:14" s="148" customFormat="1" ht="11.55" customHeight="1" x14ac:dyDescent="0.25">
      <c r="A47" s="219" t="str">
        <f>'Menus déjeuner'!T12</f>
        <v>Salade de petits pois, féta et zeste de citron</v>
      </c>
      <c r="B47" s="146"/>
      <c r="C47" s="146"/>
      <c r="D47" s="146"/>
      <c r="E47" s="146"/>
      <c r="F47" s="146"/>
      <c r="G47" s="146"/>
      <c r="H47" s="146"/>
      <c r="I47" s="146"/>
      <c r="J47" s="146" t="s">
        <v>78</v>
      </c>
      <c r="K47" s="146"/>
      <c r="L47" s="146"/>
      <c r="M47" s="146"/>
      <c r="N47" s="146" t="s">
        <v>78</v>
      </c>
    </row>
    <row r="48" spans="1:14" s="148" customFormat="1" ht="11.55" customHeight="1" x14ac:dyDescent="0.25">
      <c r="A48" s="219" t="str">
        <f>'Menus déjeuner'!T13</f>
        <v>Salade verte</v>
      </c>
      <c r="B48" s="146"/>
      <c r="C48" s="146"/>
      <c r="D48" s="146"/>
      <c r="E48" s="146"/>
      <c r="F48" s="146"/>
      <c r="G48" s="146"/>
      <c r="H48" s="146"/>
      <c r="I48" s="146"/>
      <c r="J48" s="146" t="s">
        <v>78</v>
      </c>
      <c r="K48" s="146"/>
      <c r="L48" s="146"/>
      <c r="M48" s="146"/>
      <c r="N48" s="146" t="s">
        <v>78</v>
      </c>
    </row>
    <row r="49" spans="1:14" s="148" customFormat="1" ht="11.55" customHeight="1" x14ac:dyDescent="0.25">
      <c r="A49" s="219" t="str">
        <f>'Menus déjeuner'!T14</f>
        <v>Quenelles gratinées sauce tomate</v>
      </c>
      <c r="B49" s="146" t="s">
        <v>78</v>
      </c>
      <c r="C49" s="146" t="s">
        <v>78</v>
      </c>
      <c r="D49" s="146" t="s">
        <v>78</v>
      </c>
      <c r="E49" s="146"/>
      <c r="F49" s="146"/>
      <c r="G49" s="146"/>
      <c r="H49" s="146"/>
      <c r="I49" s="146"/>
      <c r="J49" s="146"/>
      <c r="K49" s="146"/>
      <c r="L49" s="146" t="s">
        <v>78</v>
      </c>
      <c r="M49" s="146"/>
      <c r="N49" s="146" t="s">
        <v>78</v>
      </c>
    </row>
    <row r="50" spans="1:14" s="148" customFormat="1" ht="11.55" customHeight="1" x14ac:dyDescent="0.25">
      <c r="A50" s="219" t="str">
        <f>'Menus déjeuner'!T15</f>
        <v>Sauté de porc sauce charcutière (CE2)</v>
      </c>
      <c r="B50" s="146" t="s">
        <v>78</v>
      </c>
      <c r="C50" s="146" t="s">
        <v>78</v>
      </c>
      <c r="D50" s="146" t="s">
        <v>78</v>
      </c>
      <c r="E50" s="146"/>
      <c r="F50" s="146"/>
      <c r="G50" s="146"/>
      <c r="H50" s="146"/>
      <c r="I50" s="146"/>
      <c r="J50" s="146"/>
      <c r="K50" s="146"/>
      <c r="L50" s="146" t="s">
        <v>78</v>
      </c>
      <c r="M50" s="146"/>
      <c r="N50" s="146" t="s">
        <v>78</v>
      </c>
    </row>
    <row r="51" spans="1:14" s="148" customFormat="1" ht="11.55" customHeight="1" x14ac:dyDescent="0.25">
      <c r="A51" s="219" t="str">
        <f>'Menus déjeuner'!T16</f>
        <v>Riz</v>
      </c>
      <c r="B51" s="146" t="s">
        <v>78</v>
      </c>
      <c r="C51" s="146" t="s">
        <v>78</v>
      </c>
      <c r="D51" s="146" t="s">
        <v>78</v>
      </c>
      <c r="E51" s="146"/>
      <c r="F51" s="146"/>
      <c r="G51" s="146"/>
      <c r="H51" s="146"/>
      <c r="I51" s="146"/>
      <c r="J51" s="146"/>
      <c r="K51" s="146"/>
      <c r="L51" s="146" t="s">
        <v>78</v>
      </c>
      <c r="M51" s="146"/>
      <c r="N51" s="146" t="s">
        <v>78</v>
      </c>
    </row>
    <row r="52" spans="1:14" s="148" customFormat="1" ht="11.55" customHeight="1" x14ac:dyDescent="0.25">
      <c r="A52" s="219" t="str">
        <f>'Menus déjeuner'!T17</f>
        <v>Navets glacés au miel</v>
      </c>
      <c r="B52" s="146"/>
      <c r="C52" s="146" t="s">
        <v>78</v>
      </c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</row>
    <row r="53" spans="1:14" s="148" customFormat="1" ht="11.55" customHeight="1" x14ac:dyDescent="0.25">
      <c r="A53" s="219" t="str">
        <f>'Menus déjeuner'!T22</f>
        <v>Ananas</v>
      </c>
      <c r="B53" s="146"/>
      <c r="C53" s="146" t="s">
        <v>78</v>
      </c>
      <c r="D53" s="146"/>
      <c r="E53" s="146"/>
      <c r="F53" s="146" t="s">
        <v>78</v>
      </c>
      <c r="G53" s="146"/>
      <c r="H53" s="146"/>
      <c r="I53" s="146"/>
      <c r="J53" s="146"/>
      <c r="K53" s="146"/>
      <c r="L53" s="146"/>
      <c r="M53" s="146" t="s">
        <v>78</v>
      </c>
      <c r="N53" s="146"/>
    </row>
    <row r="54" spans="1:14" s="148" customFormat="1" ht="11.55" customHeight="1" x14ac:dyDescent="0.25">
      <c r="A54" s="219" t="str">
        <f>'Menus déjeuner'!T23</f>
        <v>Salade de fruits frais</v>
      </c>
      <c r="B54" s="146"/>
      <c r="C54" s="146" t="s">
        <v>78</v>
      </c>
      <c r="D54" s="146"/>
      <c r="E54" s="146"/>
      <c r="F54" s="146"/>
      <c r="G54" s="146"/>
      <c r="H54" s="146"/>
      <c r="I54" s="146"/>
      <c r="J54" s="146"/>
      <c r="K54" s="146"/>
      <c r="L54" s="146"/>
      <c r="M54" s="146" t="s">
        <v>78</v>
      </c>
      <c r="N54" s="146" t="s">
        <v>78</v>
      </c>
    </row>
    <row r="55" spans="1:14" s="148" customFormat="1" ht="11.55" customHeight="1" x14ac:dyDescent="0.25">
      <c r="A55" s="219" t="str">
        <f>'Menus déjeuner'!T24</f>
        <v>Cocktail de fruits au sirop léger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</row>
    <row r="56" spans="1:14" s="150" customFormat="1" ht="10.050000000000001" customHeight="1" x14ac:dyDescent="0.25">
      <c r="A56" s="366">
        <f>+A44+1</f>
        <v>46276</v>
      </c>
      <c r="B56" s="366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</row>
    <row r="57" spans="1:14" s="148" customFormat="1" ht="11.55" customHeight="1" x14ac:dyDescent="0.25">
      <c r="A57" s="219" t="str">
        <f>'Menus déjeuner'!V10</f>
        <v>Lentilles vertes Isère vinaigrette</v>
      </c>
      <c r="B57" s="146"/>
      <c r="C57" s="146"/>
      <c r="D57" s="146"/>
      <c r="E57" s="146"/>
      <c r="F57" s="146"/>
      <c r="G57" s="146"/>
      <c r="H57" s="146"/>
      <c r="I57" s="146"/>
      <c r="J57" s="146" t="s">
        <v>78</v>
      </c>
      <c r="K57" s="146"/>
      <c r="L57" s="146"/>
      <c r="M57" s="146"/>
      <c r="N57" s="146" t="s">
        <v>78</v>
      </c>
    </row>
    <row r="58" spans="1:14" s="148" customFormat="1" ht="11.55" customHeight="1" x14ac:dyDescent="0.25">
      <c r="A58" s="219" t="str">
        <f>'Menus déjeuner'!V11</f>
        <v>Taboulé</v>
      </c>
      <c r="B58" s="146" t="s">
        <v>78</v>
      </c>
      <c r="C58" s="146"/>
      <c r="D58" s="146"/>
      <c r="E58" s="146"/>
      <c r="F58" s="146"/>
      <c r="G58" s="146"/>
      <c r="H58" s="146"/>
      <c r="I58" s="146"/>
      <c r="J58" s="146" t="s">
        <v>78</v>
      </c>
      <c r="K58" s="146"/>
      <c r="L58" s="146" t="s">
        <v>78</v>
      </c>
      <c r="M58" s="146"/>
      <c r="N58" s="146" t="s">
        <v>78</v>
      </c>
    </row>
    <row r="59" spans="1:14" s="148" customFormat="1" ht="11.55" customHeight="1" x14ac:dyDescent="0.25">
      <c r="A59" s="219" t="str">
        <f>'Menus déjeuner'!V12</f>
        <v>Salade de coquillettes</v>
      </c>
      <c r="B59" s="146" t="s">
        <v>78</v>
      </c>
      <c r="C59" s="146" t="s">
        <v>78</v>
      </c>
      <c r="D59" s="146" t="s">
        <v>78</v>
      </c>
      <c r="E59" s="146" t="s">
        <v>78</v>
      </c>
      <c r="F59" s="146"/>
      <c r="G59" s="146"/>
      <c r="H59" s="146"/>
      <c r="I59" s="146"/>
      <c r="J59" s="146" t="s">
        <v>78</v>
      </c>
      <c r="K59" s="146"/>
      <c r="L59" s="146"/>
      <c r="M59" s="146"/>
      <c r="N59" s="146" t="s">
        <v>78</v>
      </c>
    </row>
    <row r="60" spans="1:14" s="148" customFormat="1" ht="11.55" customHeight="1" x14ac:dyDescent="0.25">
      <c r="A60" s="219" t="str">
        <f>'Menus déjeuner'!V13</f>
        <v>Salade verte</v>
      </c>
      <c r="B60" s="146"/>
      <c r="C60" s="146"/>
      <c r="D60" s="146"/>
      <c r="E60" s="146"/>
      <c r="F60" s="146"/>
      <c r="G60" s="146"/>
      <c r="H60" s="146"/>
      <c r="I60" s="146"/>
      <c r="J60" s="146" t="s">
        <v>78</v>
      </c>
      <c r="K60" s="146"/>
      <c r="L60" s="146"/>
      <c r="M60" s="146"/>
      <c r="N60" s="146" t="s">
        <v>78</v>
      </c>
    </row>
    <row r="61" spans="1:14" s="148" customFormat="1" ht="11.55" customHeight="1" x14ac:dyDescent="0.25">
      <c r="A61" s="219" t="str">
        <f>'Menus déjeuner'!V14</f>
        <v>Émincé de bœuf au paprika</v>
      </c>
      <c r="B61" s="146" t="s">
        <v>78</v>
      </c>
      <c r="C61" s="146" t="s">
        <v>78</v>
      </c>
      <c r="D61" s="146" t="s">
        <v>78</v>
      </c>
      <c r="E61" s="146"/>
      <c r="F61" s="146"/>
      <c r="G61" s="146"/>
      <c r="H61" s="146"/>
      <c r="I61" s="146"/>
      <c r="J61" s="146"/>
      <c r="K61" s="146"/>
      <c r="L61" s="146" t="s">
        <v>78</v>
      </c>
      <c r="M61" s="146"/>
      <c r="N61" s="146" t="s">
        <v>78</v>
      </c>
    </row>
    <row r="62" spans="1:14" s="148" customFormat="1" ht="11.55" customHeight="1" x14ac:dyDescent="0.25">
      <c r="A62" s="219" t="str">
        <f>'Menus déjeuner'!V15</f>
        <v>Cassolette de poisson à la provençale</v>
      </c>
      <c r="B62" s="146" t="s">
        <v>78</v>
      </c>
      <c r="C62" s="146" t="s">
        <v>78</v>
      </c>
      <c r="D62" s="146" t="s">
        <v>78</v>
      </c>
      <c r="E62" s="146" t="s">
        <v>78</v>
      </c>
      <c r="F62" s="146"/>
      <c r="G62" s="146"/>
      <c r="H62" s="146"/>
      <c r="I62" s="146"/>
      <c r="J62" s="146"/>
      <c r="K62" s="146"/>
      <c r="L62" s="146" t="s">
        <v>78</v>
      </c>
      <c r="M62" s="146"/>
      <c r="N62" s="146" t="s">
        <v>78</v>
      </c>
    </row>
    <row r="63" spans="1:14" s="148" customFormat="1" ht="11.55" customHeight="1" x14ac:dyDescent="0.25">
      <c r="A63" s="219" t="str">
        <f>'Menus déjeuner'!V16</f>
        <v>Carottes au beurre</v>
      </c>
      <c r="B63" s="146"/>
      <c r="C63" s="146" t="s">
        <v>78</v>
      </c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 t="s">
        <v>78</v>
      </c>
    </row>
    <row r="64" spans="1:14" s="148" customFormat="1" ht="11.55" customHeight="1" x14ac:dyDescent="0.25">
      <c r="A64" s="219" t="str">
        <f>'Menus déjeuner'!V17</f>
        <v>Petit épeautre</v>
      </c>
      <c r="B64" s="146" t="s">
        <v>78</v>
      </c>
      <c r="C64" s="146" t="s">
        <v>78</v>
      </c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</row>
    <row r="65" spans="1:14" s="148" customFormat="1" ht="11.55" customHeight="1" x14ac:dyDescent="0.25">
      <c r="A65" s="219" t="str">
        <f>'Menus déjeuner'!V22</f>
        <v>Salade de fruits frais</v>
      </c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 t="s">
        <v>78</v>
      </c>
    </row>
    <row r="66" spans="1:14" s="148" customFormat="1" ht="11.55" customHeight="1" x14ac:dyDescent="0.25">
      <c r="A66" s="219" t="str">
        <f>'Menus déjeuner'!V23</f>
        <v>Smoothie fruits frais</v>
      </c>
      <c r="B66" s="146"/>
      <c r="C66" s="146" t="s">
        <v>78</v>
      </c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 t="s">
        <v>78</v>
      </c>
    </row>
    <row r="67" spans="1:14" s="148" customFormat="1" ht="11.55" customHeight="1" x14ac:dyDescent="0.25">
      <c r="A67" s="219" t="str">
        <f>'Menus déjeuner'!V24</f>
        <v>Dés de pêche au sirop léger</v>
      </c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</row>
  </sheetData>
  <mergeCells count="6">
    <mergeCell ref="A56:B56"/>
    <mergeCell ref="A1:N1"/>
    <mergeCell ref="A8:B8"/>
    <mergeCell ref="A20:B20"/>
    <mergeCell ref="A32:B32"/>
    <mergeCell ref="A44:B44"/>
  </mergeCells>
  <printOptions horizontalCentered="1" verticalCentered="1"/>
  <pageMargins left="3.937007874015748E-2" right="3.937007874015748E-2" top="0" bottom="0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63D0E-472D-4FC9-90B1-0A33789C3A29}">
  <sheetPr>
    <pageSetUpPr fitToPage="1"/>
  </sheetPr>
  <dimension ref="A1:N67"/>
  <sheetViews>
    <sheetView showZeros="0" zoomScale="150" zoomScaleNormal="150" workbookViewId="0">
      <pane xSplit="1" ySplit="2" topLeftCell="B3" activePane="bottomRight" state="frozen"/>
      <selection activeCell="O78" sqref="O78"/>
      <selection pane="topRight" activeCell="O78" sqref="O78"/>
      <selection pane="bottomLeft" activeCell="O78" sqref="O78"/>
      <selection pane="bottomRight" activeCell="E23" sqref="E23"/>
    </sheetView>
  </sheetViews>
  <sheetFormatPr baseColWidth="10" defaultColWidth="11.26953125" defaultRowHeight="13.8" x14ac:dyDescent="0.25"/>
  <cols>
    <col min="1" max="1" width="23.7265625" style="135" customWidth="1"/>
    <col min="2" max="14" width="4.54296875" style="135" customWidth="1"/>
    <col min="15" max="16384" width="11.26953125" style="135"/>
  </cols>
  <sheetData>
    <row r="1" spans="1:14" ht="17.100000000000001" customHeight="1" x14ac:dyDescent="0.25">
      <c r="A1" s="398" t="s">
        <v>63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1.55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1.55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1.55" customHeight="1" x14ac:dyDescent="0.25">
      <c r="A5" s="139" t="s">
        <v>277</v>
      </c>
      <c r="B5" s="139"/>
      <c r="C5" s="139" t="s">
        <v>78</v>
      </c>
      <c r="D5" s="139" t="s">
        <v>78</v>
      </c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0" customFormat="1" ht="11.55" customHeight="1" x14ac:dyDescent="0.25">
      <c r="A6" s="139" t="s">
        <v>278</v>
      </c>
      <c r="B6" s="139"/>
      <c r="C6" s="139" t="s">
        <v>78</v>
      </c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</row>
    <row r="7" spans="1:14" s="140" customFormat="1" ht="11.55" customHeight="1" x14ac:dyDescent="0.25">
      <c r="A7" s="313" t="s">
        <v>144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</row>
    <row r="8" spans="1:14" s="144" customFormat="1" ht="10.050000000000001" customHeight="1" x14ac:dyDescent="0.25">
      <c r="A8" s="397">
        <f>'Menus déjeuner'!AD3</f>
        <v>46279</v>
      </c>
      <c r="B8" s="397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</row>
    <row r="9" spans="1:14" s="140" customFormat="1" ht="11.55" customHeight="1" x14ac:dyDescent="0.25">
      <c r="A9" s="217" t="str">
        <f>'Menus déjeuner'!Z10</f>
        <v>Salade de radis aux fines herbes</v>
      </c>
      <c r="B9" s="139"/>
      <c r="C9" s="139" t="s">
        <v>78</v>
      </c>
      <c r="D9" s="139"/>
      <c r="E9" s="139"/>
      <c r="F9" s="139"/>
      <c r="G9" s="139"/>
      <c r="H9" s="139"/>
      <c r="I9" s="139"/>
      <c r="J9" s="139" t="s">
        <v>78</v>
      </c>
      <c r="K9" s="139"/>
      <c r="L9" s="139"/>
      <c r="M9" s="139"/>
      <c r="N9" s="139" t="s">
        <v>78</v>
      </c>
    </row>
    <row r="10" spans="1:14" s="140" customFormat="1" ht="11.55" customHeight="1" x14ac:dyDescent="0.25">
      <c r="A10" s="217" t="str">
        <f>'Menus déjeuner'!Z11</f>
        <v>Carottes râpées</v>
      </c>
      <c r="B10" s="139"/>
      <c r="C10" s="139"/>
      <c r="D10" s="139"/>
      <c r="E10" s="139"/>
      <c r="F10" s="139"/>
      <c r="G10" s="139"/>
      <c r="H10" s="139"/>
      <c r="I10" s="139"/>
      <c r="J10" s="139" t="s">
        <v>78</v>
      </c>
      <c r="K10" s="139"/>
      <c r="L10" s="139"/>
      <c r="M10" s="139"/>
      <c r="N10" s="139" t="s">
        <v>78</v>
      </c>
    </row>
    <row r="11" spans="1:14" s="140" customFormat="1" ht="11.55" customHeight="1" x14ac:dyDescent="0.25">
      <c r="A11" s="217" t="str">
        <f>'Menus déjeuner'!Z12</f>
        <v>Chou blanc émincé</v>
      </c>
      <c r="B11" s="139"/>
      <c r="C11" s="139"/>
      <c r="D11" s="139"/>
      <c r="E11" s="139"/>
      <c r="F11" s="139"/>
      <c r="G11" s="139"/>
      <c r="H11" s="139"/>
      <c r="I11" s="139"/>
      <c r="J11" s="139" t="s">
        <v>78</v>
      </c>
      <c r="K11" s="139"/>
      <c r="L11" s="139"/>
      <c r="M11" s="139"/>
      <c r="N11" s="139" t="s">
        <v>78</v>
      </c>
    </row>
    <row r="12" spans="1:14" s="140" customFormat="1" ht="11.55" customHeight="1" x14ac:dyDescent="0.25">
      <c r="A12" s="217" t="str">
        <f>'Menus déjeuner'!Z13</f>
        <v>Salade verte</v>
      </c>
      <c r="B12" s="139"/>
      <c r="C12" s="139"/>
      <c r="D12" s="139"/>
      <c r="E12" s="139"/>
      <c r="F12" s="139"/>
      <c r="G12" s="139"/>
      <c r="H12" s="139"/>
      <c r="I12" s="139"/>
      <c r="J12" s="139" t="s">
        <v>78</v>
      </c>
      <c r="K12" s="139"/>
      <c r="L12" s="139"/>
      <c r="M12" s="139"/>
      <c r="N12" s="139" t="s">
        <v>78</v>
      </c>
    </row>
    <row r="13" spans="1:14" s="140" customFormat="1" ht="11.55" customHeight="1" x14ac:dyDescent="0.25">
      <c r="A13" s="217" t="str">
        <f>'Menus déjeuner'!Z14</f>
        <v>Tacos haricots rouges et maïs</v>
      </c>
      <c r="B13" s="139" t="s">
        <v>78</v>
      </c>
      <c r="C13" s="139" t="s">
        <v>78</v>
      </c>
      <c r="D13" s="139" t="s">
        <v>78</v>
      </c>
      <c r="E13" s="139"/>
      <c r="F13" s="139"/>
      <c r="G13" s="139"/>
      <c r="H13" s="139"/>
      <c r="I13" s="139"/>
      <c r="J13" s="139"/>
      <c r="K13" s="139"/>
      <c r="L13" s="139" t="s">
        <v>78</v>
      </c>
      <c r="M13" s="139"/>
      <c r="N13" s="139" t="s">
        <v>78</v>
      </c>
    </row>
    <row r="14" spans="1:14" s="140" customFormat="1" ht="11.55" customHeight="1" x14ac:dyDescent="0.25">
      <c r="A14" s="217" t="str">
        <f>'Menus déjeuner'!Z15</f>
        <v>Jambon grillé</v>
      </c>
      <c r="B14" s="139" t="s">
        <v>78</v>
      </c>
      <c r="C14" s="139" t="s">
        <v>78</v>
      </c>
      <c r="D14" s="139" t="s">
        <v>78</v>
      </c>
      <c r="E14" s="139"/>
      <c r="F14" s="139"/>
      <c r="G14" s="139"/>
      <c r="H14" s="139"/>
      <c r="I14" s="139"/>
      <c r="J14" s="139"/>
      <c r="K14" s="139"/>
      <c r="L14" s="139" t="s">
        <v>78</v>
      </c>
      <c r="M14" s="139"/>
      <c r="N14" s="139" t="s">
        <v>78</v>
      </c>
    </row>
    <row r="15" spans="1:14" s="140" customFormat="1" ht="11.55" customHeight="1" x14ac:dyDescent="0.25">
      <c r="A15" s="217" t="str">
        <f>'Menus déjeuner'!Z16</f>
        <v>Galette de blé à garnir</v>
      </c>
      <c r="B15" s="139" t="s">
        <v>78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</row>
    <row r="16" spans="1:14" s="140" customFormat="1" ht="11.55" customHeight="1" x14ac:dyDescent="0.25">
      <c r="A16" s="217" t="str">
        <f>'Menus déjeuner'!Z17</f>
        <v>Fondue de poireaux</v>
      </c>
      <c r="B16" s="139"/>
      <c r="C16" s="139" t="s">
        <v>78</v>
      </c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1.55" customHeight="1" x14ac:dyDescent="0.25">
      <c r="A17" s="217" t="str">
        <f>'Menus déjeuner'!Z22</f>
        <v xml:space="preserve">Beignet </v>
      </c>
      <c r="B17" s="139" t="s">
        <v>78</v>
      </c>
      <c r="C17" s="139" t="s">
        <v>78</v>
      </c>
      <c r="D17" s="139" t="s">
        <v>78</v>
      </c>
      <c r="E17" s="139"/>
      <c r="F17" s="139" t="s">
        <v>78</v>
      </c>
      <c r="G17" s="139"/>
      <c r="H17" s="139"/>
      <c r="I17" s="139"/>
      <c r="J17" s="139"/>
      <c r="K17" s="139"/>
      <c r="L17" s="139"/>
      <c r="M17" s="139" t="s">
        <v>78</v>
      </c>
      <c r="N17" s="139"/>
    </row>
    <row r="18" spans="1:14" s="140" customFormat="1" ht="11.55" customHeight="1" x14ac:dyDescent="0.25">
      <c r="A18" s="217" t="str">
        <f>'Menus déjeuner'!Z23</f>
        <v>Semoule au lait vanillé</v>
      </c>
      <c r="B18" s="139" t="s">
        <v>78</v>
      </c>
      <c r="C18" s="139" t="s">
        <v>78</v>
      </c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</row>
    <row r="19" spans="1:14" s="140" customFormat="1" ht="11.55" customHeight="1" x14ac:dyDescent="0.25">
      <c r="A19" s="217">
        <f>'Menus déjeuner'!Z24</f>
        <v>0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</row>
    <row r="20" spans="1:14" s="144" customFormat="1" ht="10.050000000000001" customHeight="1" x14ac:dyDescent="0.25">
      <c r="A20" s="397">
        <f>+A8+1</f>
        <v>46280</v>
      </c>
      <c r="B20" s="397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</row>
    <row r="21" spans="1:14" s="140" customFormat="1" ht="11.55" customHeight="1" x14ac:dyDescent="0.25">
      <c r="A21" s="217" t="str">
        <f>'Menus déjeuner'!AB10</f>
        <v>Salade de pommes de terre ciboulette</v>
      </c>
      <c r="B21" s="139"/>
      <c r="C21" s="139" t="s">
        <v>78</v>
      </c>
      <c r="D21" s="139" t="s">
        <v>78</v>
      </c>
      <c r="E21" s="139"/>
      <c r="F21" s="139"/>
      <c r="G21" s="139"/>
      <c r="H21" s="139"/>
      <c r="I21" s="139"/>
      <c r="J21" s="139" t="s">
        <v>78</v>
      </c>
      <c r="K21" s="139"/>
      <c r="L21" s="139"/>
      <c r="M21" s="139"/>
      <c r="N21" s="139" t="s">
        <v>78</v>
      </c>
    </row>
    <row r="22" spans="1:14" s="140" customFormat="1" ht="11.55" customHeight="1" x14ac:dyDescent="0.25">
      <c r="A22" s="217" t="str">
        <f>'Menus déjeuner'!AB11</f>
        <v>Boulgour en salade</v>
      </c>
      <c r="B22" s="139" t="s">
        <v>78</v>
      </c>
      <c r="C22" s="139" t="s">
        <v>78</v>
      </c>
      <c r="D22" s="139" t="s">
        <v>78</v>
      </c>
      <c r="E22" s="139" t="s">
        <v>78</v>
      </c>
      <c r="F22" s="139"/>
      <c r="G22" s="139"/>
      <c r="H22" s="139"/>
      <c r="I22" s="139"/>
      <c r="J22" s="139" t="s">
        <v>78</v>
      </c>
      <c r="K22" s="139"/>
      <c r="L22" s="139"/>
      <c r="M22" s="139"/>
      <c r="N22" s="139" t="s">
        <v>78</v>
      </c>
    </row>
    <row r="23" spans="1:14" s="140" customFormat="1" ht="11.55" customHeight="1" x14ac:dyDescent="0.25">
      <c r="A23" s="217" t="str">
        <f>'Menus déjeuner'!AB12</f>
        <v>Houmous rose</v>
      </c>
      <c r="B23" s="139"/>
      <c r="C23" s="139" t="s">
        <v>78</v>
      </c>
      <c r="D23" s="139"/>
      <c r="E23" s="139"/>
      <c r="F23" s="139"/>
      <c r="G23" s="139"/>
      <c r="H23" s="139"/>
      <c r="I23" s="139"/>
      <c r="J23" s="139" t="s">
        <v>78</v>
      </c>
      <c r="K23" s="139"/>
      <c r="L23" s="139"/>
      <c r="M23" s="139"/>
      <c r="N23" s="139" t="s">
        <v>78</v>
      </c>
    </row>
    <row r="24" spans="1:14" s="140" customFormat="1" ht="11.55" customHeight="1" x14ac:dyDescent="0.25">
      <c r="A24" s="217" t="str">
        <f>'Menus déjeuner'!AB13</f>
        <v>Salade verte</v>
      </c>
      <c r="B24" s="139"/>
      <c r="C24" s="139"/>
      <c r="D24" s="139"/>
      <c r="E24" s="139"/>
      <c r="F24" s="139"/>
      <c r="G24" s="139"/>
      <c r="H24" s="139"/>
      <c r="I24" s="139"/>
      <c r="J24" s="139" t="s">
        <v>78</v>
      </c>
      <c r="K24" s="139"/>
      <c r="L24" s="139"/>
      <c r="M24" s="139"/>
      <c r="N24" s="139" t="s">
        <v>78</v>
      </c>
    </row>
    <row r="25" spans="1:14" s="140" customFormat="1" ht="11.55" customHeight="1" x14ac:dyDescent="0.25">
      <c r="A25" s="217" t="str">
        <f>'Menus déjeuner'!AB14</f>
        <v>Sauté d'agneau aux 4 épices</v>
      </c>
      <c r="B25" s="139" t="s">
        <v>78</v>
      </c>
      <c r="C25" s="139" t="s">
        <v>78</v>
      </c>
      <c r="D25" s="139" t="s">
        <v>78</v>
      </c>
      <c r="E25" s="139"/>
      <c r="F25" s="139"/>
      <c r="G25" s="139"/>
      <c r="H25" s="139"/>
      <c r="I25" s="139"/>
      <c r="J25" s="139" t="s">
        <v>78</v>
      </c>
      <c r="K25" s="139"/>
      <c r="L25" s="139" t="s">
        <v>78</v>
      </c>
      <c r="M25" s="139"/>
      <c r="N25" s="139" t="s">
        <v>78</v>
      </c>
    </row>
    <row r="26" spans="1:14" s="140" customFormat="1" ht="11.55" customHeight="1" x14ac:dyDescent="0.25">
      <c r="A26" s="217" t="str">
        <f>'Menus déjeuner'!AB15</f>
        <v>Filet de poisson meunière</v>
      </c>
      <c r="B26" s="139" t="s">
        <v>78</v>
      </c>
      <c r="C26" s="139" t="s">
        <v>78</v>
      </c>
      <c r="D26" s="139" t="s">
        <v>78</v>
      </c>
      <c r="E26" s="139" t="s">
        <v>78</v>
      </c>
      <c r="F26" s="139"/>
      <c r="G26" s="139"/>
      <c r="H26" s="139"/>
      <c r="I26" s="139"/>
      <c r="J26" s="139"/>
      <c r="K26" s="139"/>
      <c r="L26" s="139"/>
      <c r="M26" s="139"/>
      <c r="N26" s="139"/>
    </row>
    <row r="27" spans="1:14" s="140" customFormat="1" ht="11.55" customHeight="1" x14ac:dyDescent="0.25">
      <c r="A27" s="217" t="str">
        <f>'Menus déjeuner'!AB16</f>
        <v>Ratatouille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s="140" customFormat="1" ht="11.55" customHeight="1" x14ac:dyDescent="0.25">
      <c r="A28" s="217" t="str">
        <f>'Menus déjeuner'!AB17</f>
        <v>Poêlée de pois chiches aux légumes</v>
      </c>
      <c r="B28" s="139"/>
      <c r="C28" s="139" t="s">
        <v>78</v>
      </c>
      <c r="D28" s="139"/>
      <c r="E28" s="139"/>
      <c r="F28" s="139"/>
      <c r="G28" s="139"/>
      <c r="H28" s="139"/>
      <c r="I28" s="139"/>
      <c r="J28" s="139"/>
      <c r="K28" s="139"/>
      <c r="L28" s="139" t="s">
        <v>78</v>
      </c>
      <c r="M28" s="139"/>
      <c r="N28" s="139"/>
    </row>
    <row r="29" spans="1:14" s="140" customFormat="1" ht="11.55" customHeight="1" x14ac:dyDescent="0.25">
      <c r="A29" s="217" t="str">
        <f>'Menus déjeuner'!AB22</f>
        <v>Pastèque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 t="s">
        <v>78</v>
      </c>
    </row>
    <row r="30" spans="1:14" s="140" customFormat="1" ht="11.55" customHeight="1" x14ac:dyDescent="0.25">
      <c r="A30" s="217" t="str">
        <f>'Menus déjeuner'!AB23</f>
        <v>Salade de fruits frais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1.55" customHeight="1" x14ac:dyDescent="0.25">
      <c r="A31" s="217" t="str">
        <f>'Menus déjeuner'!AB24</f>
        <v>Pomme au four</v>
      </c>
      <c r="B31" s="139"/>
      <c r="C31" s="139" t="s">
        <v>78</v>
      </c>
      <c r="D31" s="139"/>
      <c r="E31" s="139"/>
      <c r="F31" s="139"/>
      <c r="G31" s="139"/>
      <c r="H31" s="139"/>
      <c r="I31" s="139"/>
      <c r="J31" s="139"/>
      <c r="K31" s="139"/>
      <c r="L31" s="139"/>
      <c r="M31" s="139" t="s">
        <v>78</v>
      </c>
      <c r="N31" s="139" t="s">
        <v>78</v>
      </c>
    </row>
    <row r="32" spans="1:14" s="144" customFormat="1" ht="10.050000000000001" customHeight="1" x14ac:dyDescent="0.25">
      <c r="A32" s="397">
        <f>+A20+1</f>
        <v>46281</v>
      </c>
      <c r="B32" s="397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</row>
    <row r="33" spans="1:14" s="140" customFormat="1" ht="11.55" customHeight="1" x14ac:dyDescent="0.25">
      <c r="A33" s="217" t="str">
        <f>'Menus déjeuner'!AD10</f>
        <v>Tartine au fromage</v>
      </c>
      <c r="B33" s="139" t="s">
        <v>78</v>
      </c>
      <c r="C33" s="139" t="s">
        <v>78</v>
      </c>
      <c r="D33" s="139" t="s">
        <v>78</v>
      </c>
      <c r="E33" s="139"/>
      <c r="F33" s="139"/>
      <c r="G33" s="139"/>
      <c r="H33" s="139"/>
      <c r="I33" s="139"/>
      <c r="J33" s="139"/>
      <c r="K33" s="139"/>
      <c r="L33" s="139"/>
      <c r="M33" s="139"/>
      <c r="N33" s="139"/>
    </row>
    <row r="34" spans="1:14" s="140" customFormat="1" ht="11.55" customHeight="1" x14ac:dyDescent="0.25">
      <c r="A34" s="217" t="str">
        <f>'Menus déjeuner'!AD11</f>
        <v>Cake légumes curry</v>
      </c>
      <c r="B34" s="139" t="s">
        <v>78</v>
      </c>
      <c r="C34" s="139" t="s">
        <v>78</v>
      </c>
      <c r="D34" s="139" t="s">
        <v>78</v>
      </c>
      <c r="E34" s="139"/>
      <c r="F34" s="139"/>
      <c r="G34" s="139"/>
      <c r="H34" s="139"/>
      <c r="I34" s="139"/>
      <c r="J34" s="139" t="s">
        <v>78</v>
      </c>
      <c r="K34" s="139"/>
      <c r="L34" s="139" t="s">
        <v>78</v>
      </c>
      <c r="M34" s="139"/>
      <c r="N34" s="139"/>
    </row>
    <row r="35" spans="1:14" s="140" customFormat="1" ht="11.55" customHeight="1" x14ac:dyDescent="0.25">
      <c r="A35" s="217" t="str">
        <f>'Menus déjeuner'!AD12</f>
        <v>Pain perdu salé</v>
      </c>
      <c r="B35" s="139" t="s">
        <v>78</v>
      </c>
      <c r="C35" s="139" t="s">
        <v>78</v>
      </c>
      <c r="D35" s="139" t="s">
        <v>78</v>
      </c>
      <c r="E35" s="139"/>
      <c r="F35" s="139" t="s">
        <v>78</v>
      </c>
      <c r="G35" s="139"/>
      <c r="H35" s="139"/>
      <c r="I35" s="139"/>
      <c r="J35" s="139"/>
      <c r="K35" s="139"/>
      <c r="L35" s="139"/>
      <c r="M35" s="139"/>
      <c r="N35" s="139"/>
    </row>
    <row r="36" spans="1:14" s="140" customFormat="1" ht="11.55" customHeight="1" x14ac:dyDescent="0.25">
      <c r="A36" s="217" t="str">
        <f>'Menus déjeuner'!AD13</f>
        <v>Salade verte</v>
      </c>
      <c r="B36" s="139"/>
      <c r="C36" s="139"/>
      <c r="D36" s="139"/>
      <c r="E36" s="139"/>
      <c r="F36" s="139"/>
      <c r="G36" s="139"/>
      <c r="H36" s="139"/>
      <c r="I36" s="139"/>
      <c r="J36" s="139" t="s">
        <v>78</v>
      </c>
      <c r="K36" s="139"/>
      <c r="L36" s="139"/>
      <c r="M36" s="139"/>
      <c r="N36" s="139" t="s">
        <v>78</v>
      </c>
    </row>
    <row r="37" spans="1:14" s="140" customFormat="1" ht="11.55" customHeight="1" x14ac:dyDescent="0.25">
      <c r="A37" s="217" t="str">
        <f>'Menus déjeuner'!AD14</f>
        <v xml:space="preserve">Poulet au citron </v>
      </c>
      <c r="B37" s="139" t="s">
        <v>78</v>
      </c>
      <c r="C37" s="139" t="s">
        <v>78</v>
      </c>
      <c r="D37" s="139" t="s">
        <v>78</v>
      </c>
      <c r="E37" s="139"/>
      <c r="F37" s="139"/>
      <c r="G37" s="139"/>
      <c r="H37" s="139"/>
      <c r="I37" s="139"/>
      <c r="J37" s="139"/>
      <c r="K37" s="139"/>
      <c r="L37" s="139" t="s">
        <v>78</v>
      </c>
      <c r="M37" s="139"/>
      <c r="N37" s="139" t="s">
        <v>78</v>
      </c>
    </row>
    <row r="38" spans="1:14" s="140" customFormat="1" ht="11.55" customHeight="1" x14ac:dyDescent="0.25">
      <c r="A38" s="217" t="str">
        <f>'Menus déjeuner'!AD15</f>
        <v>Clafoutis courgette &amp; chèvre</v>
      </c>
      <c r="B38" s="139" t="s">
        <v>78</v>
      </c>
      <c r="C38" s="139" t="s">
        <v>78</v>
      </c>
      <c r="D38" s="139" t="s">
        <v>78</v>
      </c>
      <c r="E38" s="139"/>
      <c r="F38" s="139"/>
      <c r="G38" s="139"/>
      <c r="H38" s="139"/>
      <c r="I38" s="139"/>
      <c r="J38" s="139"/>
      <c r="K38" s="139"/>
      <c r="L38" s="139"/>
      <c r="M38" s="139"/>
      <c r="N38" s="139"/>
    </row>
    <row r="39" spans="1:14" s="140" customFormat="1" ht="11.55" customHeight="1" x14ac:dyDescent="0.25">
      <c r="A39" s="217" t="str">
        <f>'Menus déjeuner'!AD16</f>
        <v>Chou fleur persillé</v>
      </c>
      <c r="B39" s="139"/>
      <c r="C39" s="139" t="s">
        <v>78</v>
      </c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 t="s">
        <v>78</v>
      </c>
    </row>
    <row r="40" spans="1:14" s="140" customFormat="1" ht="11.55" customHeight="1" x14ac:dyDescent="0.25">
      <c r="A40" s="217" t="str">
        <f>'Menus déjeuner'!AD17</f>
        <v>Quinoa blond</v>
      </c>
      <c r="B40" s="139"/>
      <c r="C40" s="139" t="s">
        <v>78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</row>
    <row r="41" spans="1:14" s="140" customFormat="1" ht="11.55" customHeight="1" x14ac:dyDescent="0.25">
      <c r="A41" s="217" t="str">
        <f>'Menus déjeuner'!AD22</f>
        <v>Melon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  <row r="42" spans="1:14" s="140" customFormat="1" ht="11.55" customHeight="1" x14ac:dyDescent="0.25">
      <c r="A42" s="217" t="str">
        <f>'Menus déjeuner'!AD23</f>
        <v>Salade de pommes et fruits rouges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 t="s">
        <v>78</v>
      </c>
    </row>
    <row r="43" spans="1:14" s="140" customFormat="1" ht="11.55" customHeight="1" x14ac:dyDescent="0.25">
      <c r="A43" s="217" t="str">
        <f>'Menus déjeuner'!AD24</f>
        <v>Abricots au sirop léger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</row>
    <row r="44" spans="1:14" s="144" customFormat="1" ht="10.050000000000001" customHeight="1" x14ac:dyDescent="0.25">
      <c r="A44" s="397">
        <f>+A32+1</f>
        <v>46282</v>
      </c>
      <c r="B44" s="397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</row>
    <row r="45" spans="1:14" s="140" customFormat="1" ht="11.55" customHeight="1" x14ac:dyDescent="0.25">
      <c r="A45" s="217" t="str">
        <f>'Menus déjeuner'!AF10</f>
        <v>animation Italie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</row>
    <row r="46" spans="1:14" s="140" customFormat="1" ht="11.55" customHeight="1" x14ac:dyDescent="0.25">
      <c r="A46" s="217" t="str">
        <f>'Menus déjeuner'!AF11</f>
        <v>Salade vert ,jambon crue, melon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</row>
    <row r="47" spans="1:14" s="140" customFormat="1" ht="11.55" customHeight="1" x14ac:dyDescent="0.25">
      <c r="A47" s="217" t="str">
        <f>'Menus déjeuner'!AF12</f>
        <v>Tomate mozza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</row>
    <row r="48" spans="1:14" s="140" customFormat="1" ht="11.55" customHeight="1" x14ac:dyDescent="0.25">
      <c r="A48" s="217" t="str">
        <f>'Menus déjeuner'!AF13</f>
        <v>Salade verte</v>
      </c>
      <c r="B48" s="139"/>
      <c r="C48" s="139"/>
      <c r="D48" s="139"/>
      <c r="E48" s="139"/>
      <c r="F48" s="139"/>
      <c r="G48" s="139"/>
      <c r="H48" s="139"/>
      <c r="I48" s="139"/>
      <c r="J48" s="139" t="s">
        <v>78</v>
      </c>
      <c r="K48" s="139"/>
      <c r="L48" s="139"/>
      <c r="M48" s="139"/>
      <c r="N48" s="139" t="s">
        <v>78</v>
      </c>
    </row>
    <row r="49" spans="1:14" s="140" customFormat="1" ht="11.55" customHeight="1" x14ac:dyDescent="0.25">
      <c r="A49" s="217" t="str">
        <f>'Menus déjeuner'!AF14</f>
        <v>Pâtes carbo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</row>
    <row r="50" spans="1:14" s="140" customFormat="1" ht="11.55" customHeight="1" x14ac:dyDescent="0.25">
      <c r="A50" s="217" t="str">
        <f>'Menus déjeuner'!AF15</f>
        <v>Pâtes au thon catalane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</row>
    <row r="51" spans="1:14" s="140" customFormat="1" ht="11.55" customHeight="1" x14ac:dyDescent="0.25">
      <c r="A51" s="217" t="str">
        <f>'Menus déjeuner'!AF16</f>
        <v>Pennes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</row>
    <row r="52" spans="1:14" s="140" customFormat="1" ht="11.55" customHeight="1" x14ac:dyDescent="0.25">
      <c r="A52" s="217">
        <f>'Menus déjeuner'!AF17</f>
        <v>0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</row>
    <row r="53" spans="1:14" s="140" customFormat="1" ht="11.55" customHeight="1" x14ac:dyDescent="0.25">
      <c r="A53" s="217" t="str">
        <f>'Menus déjeuner'!AF22</f>
        <v>Pana cotta mangue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</row>
    <row r="54" spans="1:14" s="140" customFormat="1" ht="11.55" customHeight="1" x14ac:dyDescent="0.25">
      <c r="A54" s="217" t="str">
        <f>'Menus déjeuner'!AF23</f>
        <v>Raisin italia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</row>
    <row r="55" spans="1:14" s="140" customFormat="1" ht="11.55" customHeight="1" x14ac:dyDescent="0.25">
      <c r="A55" s="217">
        <f>'Menus déjeuner'!AF24</f>
        <v>0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</row>
    <row r="56" spans="1:14" s="144" customFormat="1" ht="10.050000000000001" customHeight="1" x14ac:dyDescent="0.25">
      <c r="A56" s="397">
        <f>+A44+1</f>
        <v>46283</v>
      </c>
      <c r="B56" s="397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</row>
    <row r="57" spans="1:14" s="140" customFormat="1" ht="11.55" customHeight="1" x14ac:dyDescent="0.25">
      <c r="A57" s="217" t="str">
        <f>'Menus déjeuner'!AH10</f>
        <v>Tomates et olives noires</v>
      </c>
      <c r="B57" s="139"/>
      <c r="C57" s="139"/>
      <c r="D57" s="139"/>
      <c r="E57" s="139"/>
      <c r="F57" s="139"/>
      <c r="G57" s="139"/>
      <c r="H57" s="139"/>
      <c r="I57" s="139"/>
      <c r="J57" s="139" t="s">
        <v>78</v>
      </c>
      <c r="K57" s="139"/>
      <c r="L57" s="139"/>
      <c r="M57" s="139"/>
      <c r="N57" s="139" t="s">
        <v>78</v>
      </c>
    </row>
    <row r="58" spans="1:14" s="140" customFormat="1" ht="11.55" customHeight="1" x14ac:dyDescent="0.25">
      <c r="A58" s="217" t="str">
        <f>'Menus déjeuner'!AH11</f>
        <v>Radis</v>
      </c>
      <c r="B58" s="139"/>
      <c r="C58" s="139" t="s">
        <v>78</v>
      </c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</row>
    <row r="59" spans="1:14" s="140" customFormat="1" ht="11.55" customHeight="1" x14ac:dyDescent="0.25">
      <c r="A59" s="217" t="str">
        <f>'Menus déjeuner'!AH12</f>
        <v>Concombre tzatzíki</v>
      </c>
      <c r="B59" s="139"/>
      <c r="C59" s="139" t="s">
        <v>78</v>
      </c>
      <c r="D59" s="139"/>
      <c r="E59" s="139"/>
      <c r="F59" s="139"/>
      <c r="G59" s="139"/>
      <c r="H59" s="139"/>
      <c r="I59" s="139"/>
      <c r="J59" s="139" t="s">
        <v>78</v>
      </c>
      <c r="K59" s="139"/>
      <c r="L59" s="139"/>
      <c r="M59" s="139"/>
      <c r="N59" s="139" t="s">
        <v>78</v>
      </c>
    </row>
    <row r="60" spans="1:14" s="140" customFormat="1" ht="11.55" customHeight="1" x14ac:dyDescent="0.25">
      <c r="A60" s="217" t="str">
        <f>'Menus déjeuner'!AH13</f>
        <v>Salade verte</v>
      </c>
      <c r="B60" s="139"/>
      <c r="C60" s="139"/>
      <c r="D60" s="139"/>
      <c r="E60" s="139"/>
      <c r="F60" s="139"/>
      <c r="G60" s="139"/>
      <c r="H60" s="139"/>
      <c r="I60" s="139"/>
      <c r="J60" s="139" t="s">
        <v>78</v>
      </c>
      <c r="K60" s="139"/>
      <c r="L60" s="139"/>
      <c r="M60" s="139"/>
      <c r="N60" s="139" t="s">
        <v>78</v>
      </c>
    </row>
    <row r="61" spans="1:14" s="140" customFormat="1" ht="11.55" customHeight="1" x14ac:dyDescent="0.25">
      <c r="A61" s="217" t="str">
        <f>'Menus déjeuner'!AH14</f>
        <v>Crumble de poisson</v>
      </c>
      <c r="B61" s="139" t="s">
        <v>78</v>
      </c>
      <c r="C61" s="139" t="s">
        <v>78</v>
      </c>
      <c r="D61" s="139" t="s">
        <v>78</v>
      </c>
      <c r="E61" s="139" t="s">
        <v>78</v>
      </c>
      <c r="F61" s="139"/>
      <c r="G61" s="139"/>
      <c r="H61" s="139"/>
      <c r="I61" s="139"/>
      <c r="J61" s="139"/>
      <c r="K61" s="139"/>
      <c r="L61" s="139" t="s">
        <v>78</v>
      </c>
      <c r="M61" s="139"/>
      <c r="N61" s="139" t="s">
        <v>78</v>
      </c>
    </row>
    <row r="62" spans="1:14" s="140" customFormat="1" ht="11.55" customHeight="1" x14ac:dyDescent="0.25">
      <c r="A62" s="217" t="str">
        <f>'Menus déjeuner'!AH15</f>
        <v>Œufs durs gratinés</v>
      </c>
      <c r="B62" s="139" t="s">
        <v>78</v>
      </c>
      <c r="C62" s="139" t="s">
        <v>78</v>
      </c>
      <c r="D62" s="139" t="s">
        <v>78</v>
      </c>
      <c r="E62" s="139"/>
      <c r="F62" s="139"/>
      <c r="G62" s="139"/>
      <c r="H62" s="139"/>
      <c r="I62" s="139"/>
      <c r="J62" s="139"/>
      <c r="K62" s="139"/>
      <c r="L62" s="139"/>
      <c r="M62" s="139"/>
      <c r="N62" s="139"/>
    </row>
    <row r="63" spans="1:14" s="140" customFormat="1" ht="11.55" customHeight="1" x14ac:dyDescent="0.25">
      <c r="A63" s="217" t="str">
        <f>'Menus déjeuner'!AH16</f>
        <v>Purée de brocolis</v>
      </c>
      <c r="B63" s="139"/>
      <c r="C63" s="139" t="s">
        <v>78</v>
      </c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</row>
    <row r="64" spans="1:14" s="140" customFormat="1" ht="11.55" customHeight="1" x14ac:dyDescent="0.25">
      <c r="A64" s="217" t="str">
        <f>'Menus déjeuner'!AH17</f>
        <v xml:space="preserve">Coquillettes </v>
      </c>
      <c r="B64" s="139" t="s">
        <v>78</v>
      </c>
      <c r="C64" s="139" t="s">
        <v>78</v>
      </c>
      <c r="D64" s="139" t="s">
        <v>78</v>
      </c>
      <c r="E64" s="139"/>
      <c r="F64" s="139"/>
      <c r="G64" s="139"/>
      <c r="H64" s="139"/>
      <c r="I64" s="139"/>
      <c r="J64" s="139"/>
      <c r="K64" s="139"/>
      <c r="L64" s="139"/>
      <c r="M64" s="139"/>
      <c r="N64" s="139"/>
    </row>
    <row r="65" spans="1:14" s="140" customFormat="1" ht="11.55" customHeight="1" x14ac:dyDescent="0.25">
      <c r="A65" s="217" t="str">
        <f>'Menus déjeuner'!AH22</f>
        <v>Crème dessert vanille</v>
      </c>
      <c r="B65" s="139"/>
      <c r="C65" s="139" t="s">
        <v>78</v>
      </c>
      <c r="D65" s="139" t="s">
        <v>78</v>
      </c>
      <c r="E65" s="139"/>
      <c r="F65" s="139"/>
      <c r="G65" s="139"/>
      <c r="H65" s="139"/>
      <c r="I65" s="139"/>
      <c r="J65" s="139"/>
      <c r="K65" s="139"/>
      <c r="L65" s="139"/>
      <c r="M65" s="139"/>
      <c r="N65" s="139"/>
    </row>
    <row r="66" spans="1:14" s="140" customFormat="1" ht="11.55" customHeight="1" x14ac:dyDescent="0.25">
      <c r="A66" s="217" t="str">
        <f>'Menus déjeuner'!AH23</f>
        <v>Flan caramel du Chef</v>
      </c>
      <c r="B66" s="139"/>
      <c r="C66" s="139" t="s">
        <v>78</v>
      </c>
      <c r="D66" s="139" t="s">
        <v>78</v>
      </c>
      <c r="E66" s="139"/>
      <c r="F66" s="139"/>
      <c r="G66" s="139"/>
      <c r="H66" s="139"/>
      <c r="I66" s="139"/>
      <c r="J66" s="139"/>
      <c r="K66" s="139"/>
      <c r="L66" s="139"/>
      <c r="M66" s="139"/>
      <c r="N66" s="139" t="s">
        <v>78</v>
      </c>
    </row>
    <row r="67" spans="1:14" s="140" customFormat="1" ht="11.55" customHeight="1" x14ac:dyDescent="0.25">
      <c r="A67" s="217" t="str">
        <f>'Menus déjeuner'!AH24</f>
        <v>Compote sans sucre ajouté ARA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</row>
  </sheetData>
  <mergeCells count="6">
    <mergeCell ref="A56:B56"/>
    <mergeCell ref="A1:N1"/>
    <mergeCell ref="A8:B8"/>
    <mergeCell ref="A20:B20"/>
    <mergeCell ref="A32:B32"/>
    <mergeCell ref="A44:B44"/>
  </mergeCells>
  <printOptions horizontalCentered="1" verticalCentered="1"/>
  <pageMargins left="3.937007874015748E-2" right="3.937007874015748E-2" top="0" bottom="0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C625A-F36B-4CD4-8E08-3C997845C83A}">
  <sheetPr>
    <pageSetUpPr fitToPage="1"/>
  </sheetPr>
  <dimension ref="A1:N67"/>
  <sheetViews>
    <sheetView showZeros="0" zoomScale="150" zoomScaleNormal="150" workbookViewId="0">
      <pane xSplit="1" ySplit="2" topLeftCell="B3" activePane="bottomRight" state="frozen"/>
      <selection activeCell="O78" sqref="O78"/>
      <selection pane="topRight" activeCell="O78" sqref="O78"/>
      <selection pane="bottomLeft" activeCell="O78" sqref="O78"/>
      <selection pane="bottomRight" activeCell="N16" sqref="N16"/>
    </sheetView>
  </sheetViews>
  <sheetFormatPr baseColWidth="10" defaultColWidth="11.26953125" defaultRowHeight="13.8" x14ac:dyDescent="0.25"/>
  <cols>
    <col min="1" max="1" width="23.7265625" style="135" customWidth="1"/>
    <col min="2" max="14" width="4.54296875" style="135" customWidth="1"/>
    <col min="15" max="16384" width="11.26953125" style="135"/>
  </cols>
  <sheetData>
    <row r="1" spans="1:14" ht="17.100000000000001" customHeight="1" x14ac:dyDescent="0.25">
      <c r="A1" s="398" t="s">
        <v>63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1.55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1.55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1.55" customHeight="1" x14ac:dyDescent="0.25">
      <c r="A5" s="139" t="s">
        <v>277</v>
      </c>
      <c r="B5" s="139"/>
      <c r="C5" s="139" t="s">
        <v>78</v>
      </c>
      <c r="D5" s="139" t="s">
        <v>78</v>
      </c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0" customFormat="1" ht="11.55" customHeight="1" x14ac:dyDescent="0.25">
      <c r="A6" s="139" t="s">
        <v>278</v>
      </c>
      <c r="B6" s="139"/>
      <c r="C6" s="139" t="s">
        <v>78</v>
      </c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</row>
    <row r="7" spans="1:14" s="140" customFormat="1" ht="11.55" customHeight="1" x14ac:dyDescent="0.25">
      <c r="A7" s="313" t="s">
        <v>144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</row>
    <row r="8" spans="1:14" s="144" customFormat="1" ht="10.050000000000001" customHeight="1" x14ac:dyDescent="0.25">
      <c r="A8" s="397">
        <f>'Menus déjeuner'!AP3</f>
        <v>46286</v>
      </c>
      <c r="B8" s="397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</row>
    <row r="9" spans="1:14" s="140" customFormat="1" ht="11.55" customHeight="1" x14ac:dyDescent="0.25">
      <c r="A9" s="217" t="str">
        <f>'Menus déjeuner'!AL10</f>
        <v>Melon (selon météo)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4" s="140" customFormat="1" ht="11.55" customHeight="1" x14ac:dyDescent="0.25">
      <c r="A10" s="217" t="str">
        <f>'Menus déjeuner'!AL11</f>
        <v>Cèleri râpé citronné</v>
      </c>
      <c r="B10" s="139"/>
      <c r="C10" s="139"/>
      <c r="D10" s="139"/>
      <c r="E10" s="139"/>
      <c r="F10" s="139"/>
      <c r="G10" s="139"/>
      <c r="H10" s="139"/>
      <c r="I10" s="139"/>
      <c r="J10" s="139" t="s">
        <v>78</v>
      </c>
      <c r="K10" s="139"/>
      <c r="L10" s="139" t="s">
        <v>78</v>
      </c>
      <c r="M10" s="139"/>
      <c r="N10" s="139" t="s">
        <v>78</v>
      </c>
    </row>
    <row r="11" spans="1:14" s="140" customFormat="1" ht="11.55" customHeight="1" x14ac:dyDescent="0.25">
      <c r="A11" s="217" t="str">
        <f>'Menus déjeuner'!AL12</f>
        <v>Salade de tomate et maïs</v>
      </c>
      <c r="B11" s="139"/>
      <c r="C11" s="139"/>
      <c r="D11" s="139"/>
      <c r="E11" s="139"/>
      <c r="F11" s="139"/>
      <c r="G11" s="139"/>
      <c r="H11" s="139"/>
      <c r="I11" s="139"/>
      <c r="J11" s="139" t="s">
        <v>78</v>
      </c>
      <c r="K11" s="139"/>
      <c r="L11" s="139"/>
      <c r="M11" s="139"/>
      <c r="N11" s="139" t="s">
        <v>78</v>
      </c>
    </row>
    <row r="12" spans="1:14" s="140" customFormat="1" ht="11.55" customHeight="1" x14ac:dyDescent="0.25">
      <c r="A12" s="217" t="str">
        <f>'Menus déjeuner'!AL13</f>
        <v>Salade verte</v>
      </c>
      <c r="B12" s="139"/>
      <c r="C12" s="139"/>
      <c r="D12" s="139"/>
      <c r="E12" s="139"/>
      <c r="F12" s="139"/>
      <c r="G12" s="139"/>
      <c r="H12" s="139"/>
      <c r="I12" s="139"/>
      <c r="J12" s="139" t="s">
        <v>78</v>
      </c>
      <c r="K12" s="139"/>
      <c r="L12" s="139"/>
      <c r="M12" s="139"/>
      <c r="N12" s="139" t="s">
        <v>78</v>
      </c>
    </row>
    <row r="13" spans="1:14" s="140" customFormat="1" ht="11.55" customHeight="1" x14ac:dyDescent="0.25">
      <c r="A13" s="156" t="str">
        <f>'Menus déjeuner'!AL14</f>
        <v>Tajine de pois chiches &amp; légumes (carottes, courgettes, navets)</v>
      </c>
      <c r="B13" s="139" t="s">
        <v>78</v>
      </c>
      <c r="C13" s="139" t="s">
        <v>78</v>
      </c>
      <c r="D13" s="139" t="s">
        <v>78</v>
      </c>
      <c r="E13" s="139"/>
      <c r="F13" s="139"/>
      <c r="G13" s="139"/>
      <c r="H13" s="139"/>
      <c r="I13" s="139"/>
      <c r="J13" s="139" t="s">
        <v>78</v>
      </c>
      <c r="K13" s="139"/>
      <c r="L13" s="139" t="s">
        <v>78</v>
      </c>
      <c r="M13" s="139"/>
      <c r="N13" s="139" t="s">
        <v>78</v>
      </c>
    </row>
    <row r="14" spans="1:14" s="140" customFormat="1" ht="11.55" customHeight="1" x14ac:dyDescent="0.25">
      <c r="A14" s="217" t="str">
        <f>'Menus déjeuner'!AL15</f>
        <v>Tajine de poisson</v>
      </c>
      <c r="B14" s="139" t="s">
        <v>78</v>
      </c>
      <c r="C14" s="139" t="s">
        <v>78</v>
      </c>
      <c r="D14" s="139" t="s">
        <v>78</v>
      </c>
      <c r="E14" s="139" t="s">
        <v>78</v>
      </c>
      <c r="F14" s="139"/>
      <c r="G14" s="139"/>
      <c r="H14" s="139"/>
      <c r="I14" s="139"/>
      <c r="J14" s="139"/>
      <c r="K14" s="139"/>
      <c r="L14" s="139" t="s">
        <v>78</v>
      </c>
      <c r="M14" s="139"/>
      <c r="N14" s="139" t="s">
        <v>78</v>
      </c>
    </row>
    <row r="15" spans="1:14" s="140" customFormat="1" ht="11.55" customHeight="1" x14ac:dyDescent="0.25">
      <c r="A15" s="217" t="str">
        <f>'Menus déjeuner'!AL16</f>
        <v>Semoule semi complète</v>
      </c>
      <c r="B15" s="139" t="s">
        <v>78</v>
      </c>
      <c r="C15" s="139" t="s">
        <v>78</v>
      </c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</row>
    <row r="16" spans="1:14" s="140" customFormat="1" ht="11.55" customHeight="1" x14ac:dyDescent="0.25">
      <c r="A16" s="217" t="str">
        <f>'Menus déjeuner'!AL17</f>
        <v>Courgettes braisées</v>
      </c>
      <c r="B16" s="139"/>
      <c r="C16" s="139" t="s">
        <v>78</v>
      </c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 t="s">
        <v>78</v>
      </c>
    </row>
    <row r="17" spans="1:14" s="140" customFormat="1" ht="11.55" customHeight="1" x14ac:dyDescent="0.25">
      <c r="A17" s="217" t="str">
        <f>'Menus déjeuner'!AL22</f>
        <v>Liégeois</v>
      </c>
      <c r="B17" s="139"/>
      <c r="C17" s="139" t="s">
        <v>78</v>
      </c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</row>
    <row r="18" spans="1:14" s="140" customFormat="1" ht="11.55" customHeight="1" x14ac:dyDescent="0.25">
      <c r="A18" s="217" t="str">
        <f>'Menus déjeuner'!AL23</f>
        <v>Flan du Chef chocolat</v>
      </c>
      <c r="B18" s="139"/>
      <c r="C18" s="139" t="s">
        <v>78</v>
      </c>
      <c r="D18" s="139" t="s">
        <v>78</v>
      </c>
      <c r="E18" s="139"/>
      <c r="F18" s="139" t="s">
        <v>78</v>
      </c>
      <c r="G18" s="139"/>
      <c r="H18" s="139"/>
      <c r="I18" s="139"/>
      <c r="J18" s="139"/>
      <c r="K18" s="139"/>
      <c r="L18" s="139"/>
      <c r="M18" s="139"/>
      <c r="N18" s="139"/>
    </row>
    <row r="19" spans="1:14" s="140" customFormat="1" ht="11.55" customHeight="1" x14ac:dyDescent="0.25">
      <c r="A19" s="217" t="str">
        <f>'Menus déjeuner'!AL24</f>
        <v>Abricots au sirop léger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</row>
    <row r="20" spans="1:14" s="144" customFormat="1" ht="10.050000000000001" customHeight="1" x14ac:dyDescent="0.25">
      <c r="A20" s="397">
        <f>+A8+1</f>
        <v>46287</v>
      </c>
      <c r="B20" s="397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</row>
    <row r="21" spans="1:14" s="140" customFormat="1" ht="11.55" customHeight="1" x14ac:dyDescent="0.25">
      <c r="A21" s="217" t="str">
        <f>'Menus déjeuner'!AN10</f>
        <v>Salade de pommes de terre &amp; cervelas</v>
      </c>
      <c r="B21" s="139"/>
      <c r="C21" s="139" t="s">
        <v>78</v>
      </c>
      <c r="D21" s="139" t="s">
        <v>78</v>
      </c>
      <c r="E21" s="139"/>
      <c r="F21" s="139"/>
      <c r="G21" s="139"/>
      <c r="H21" s="139"/>
      <c r="I21" s="139"/>
      <c r="J21" s="139" t="s">
        <v>78</v>
      </c>
      <c r="K21" s="139"/>
      <c r="L21" s="139"/>
      <c r="M21" s="139"/>
      <c r="N21" s="139" t="s">
        <v>78</v>
      </c>
    </row>
    <row r="22" spans="1:14" s="140" customFormat="1" ht="11.55" customHeight="1" x14ac:dyDescent="0.25">
      <c r="A22" s="217" t="str">
        <f>'Menus déjeuner'!AN11</f>
        <v>Salade de haricots rouges</v>
      </c>
      <c r="B22" s="139"/>
      <c r="C22" s="139"/>
      <c r="D22" s="139"/>
      <c r="E22" s="139"/>
      <c r="F22" s="139"/>
      <c r="G22" s="139"/>
      <c r="H22" s="139"/>
      <c r="I22" s="139"/>
      <c r="J22" s="139" t="s">
        <v>78</v>
      </c>
      <c r="K22" s="139"/>
      <c r="L22" s="139"/>
      <c r="M22" s="139"/>
      <c r="N22" s="139" t="s">
        <v>78</v>
      </c>
    </row>
    <row r="23" spans="1:14" s="140" customFormat="1" ht="11.55" customHeight="1" x14ac:dyDescent="0.25">
      <c r="A23" s="217" t="str">
        <f>'Menus déjeuner'!AN12</f>
        <v>Salade de riz</v>
      </c>
      <c r="B23" s="139"/>
      <c r="C23" s="139" t="s">
        <v>78</v>
      </c>
      <c r="D23" s="139" t="s">
        <v>78</v>
      </c>
      <c r="E23" s="139" t="s">
        <v>78</v>
      </c>
      <c r="F23" s="139"/>
      <c r="G23" s="139"/>
      <c r="H23" s="139"/>
      <c r="I23" s="139"/>
      <c r="J23" s="139" t="s">
        <v>78</v>
      </c>
      <c r="K23" s="139"/>
      <c r="L23" s="139"/>
      <c r="M23" s="139"/>
      <c r="N23" s="139" t="s">
        <v>78</v>
      </c>
    </row>
    <row r="24" spans="1:14" s="140" customFormat="1" ht="11.55" customHeight="1" x14ac:dyDescent="0.25">
      <c r="A24" s="217" t="str">
        <f>'Menus déjeuner'!AN13</f>
        <v>Salade verte</v>
      </c>
      <c r="B24" s="139"/>
      <c r="C24" s="139"/>
      <c r="D24" s="139"/>
      <c r="E24" s="139"/>
      <c r="F24" s="139"/>
      <c r="G24" s="139"/>
      <c r="H24" s="139"/>
      <c r="I24" s="139"/>
      <c r="J24" s="139" t="s">
        <v>78</v>
      </c>
      <c r="K24" s="139"/>
      <c r="L24" s="139"/>
      <c r="M24" s="139"/>
      <c r="N24" s="139" t="s">
        <v>78</v>
      </c>
    </row>
    <row r="25" spans="1:14" s="140" customFormat="1" ht="11.55" customHeight="1" x14ac:dyDescent="0.25">
      <c r="A25" s="217" t="str">
        <f>'Menus déjeuner'!AN14</f>
        <v>Émincé de porc aux olives (CE2)</v>
      </c>
      <c r="B25" s="139" t="s">
        <v>78</v>
      </c>
      <c r="C25" s="139" t="s">
        <v>78</v>
      </c>
      <c r="D25" s="139" t="s">
        <v>78</v>
      </c>
      <c r="E25" s="139"/>
      <c r="F25" s="139"/>
      <c r="G25" s="139"/>
      <c r="H25" s="139"/>
      <c r="I25" s="139"/>
      <c r="J25" s="139"/>
      <c r="K25" s="139"/>
      <c r="L25" s="139" t="s">
        <v>78</v>
      </c>
      <c r="M25" s="139"/>
      <c r="N25" s="139" t="s">
        <v>78</v>
      </c>
    </row>
    <row r="26" spans="1:14" s="140" customFormat="1" ht="11.55" customHeight="1" x14ac:dyDescent="0.25">
      <c r="A26" s="217" t="str">
        <f>'Menus déjeuner'!AN15</f>
        <v>Omelette aux herbes</v>
      </c>
      <c r="B26" s="139"/>
      <c r="C26" s="139" t="s">
        <v>78</v>
      </c>
      <c r="D26" s="139" t="s">
        <v>78</v>
      </c>
      <c r="E26" s="139"/>
      <c r="F26" s="139"/>
      <c r="G26" s="139"/>
      <c r="H26" s="139"/>
      <c r="I26" s="139"/>
      <c r="J26" s="139"/>
      <c r="K26" s="139"/>
      <c r="L26" s="139"/>
      <c r="M26" s="139"/>
      <c r="N26" s="139"/>
    </row>
    <row r="27" spans="1:14" s="140" customFormat="1" ht="11.55" customHeight="1" x14ac:dyDescent="0.25">
      <c r="A27" s="217" t="str">
        <f>'Menus déjeuner'!AN16</f>
        <v>Carottes persillées</v>
      </c>
      <c r="B27" s="139"/>
      <c r="C27" s="139" t="s">
        <v>78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 t="s">
        <v>78</v>
      </c>
    </row>
    <row r="28" spans="1:14" s="140" customFormat="1" ht="11.55" customHeight="1" x14ac:dyDescent="0.25">
      <c r="A28" s="217" t="str">
        <f>'Menus déjeuner'!AN17</f>
        <v>Flageolets</v>
      </c>
      <c r="B28" s="139"/>
      <c r="C28" s="139" t="s">
        <v>78</v>
      </c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s="140" customFormat="1" ht="11.55" customHeight="1" x14ac:dyDescent="0.25">
      <c r="A29" s="217" t="str">
        <f>'Menus déjeuner'!AN22</f>
        <v>Salade de fruits frais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 t="s">
        <v>78</v>
      </c>
    </row>
    <row r="30" spans="1:14" s="140" customFormat="1" ht="11.55" customHeight="1" x14ac:dyDescent="0.25">
      <c r="A30" s="217" t="str">
        <f>'Menus déjeuner'!AN23</f>
        <v>Compotée de fruits crus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 t="s">
        <v>78</v>
      </c>
    </row>
    <row r="31" spans="1:14" s="140" customFormat="1" ht="11.55" customHeight="1" x14ac:dyDescent="0.25">
      <c r="A31" s="217" t="str">
        <f>'Menus déjeuner'!AN24</f>
        <v>Poire aux amandes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 t="s">
        <v>78</v>
      </c>
      <c r="N31" s="139" t="s">
        <v>78</v>
      </c>
    </row>
    <row r="32" spans="1:14" s="144" customFormat="1" ht="10.050000000000001" customHeight="1" x14ac:dyDescent="0.25">
      <c r="A32" s="397">
        <f>+A20+1</f>
        <v>46288</v>
      </c>
      <c r="B32" s="397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</row>
    <row r="33" spans="1:14" s="140" customFormat="1" ht="11.55" customHeight="1" x14ac:dyDescent="0.25">
      <c r="A33" s="217" t="str">
        <f>'Menus déjeuner'!AP10</f>
        <v>Macédoine vinaigrette au citron</v>
      </c>
      <c r="B33" s="139"/>
      <c r="C33" s="139"/>
      <c r="D33" s="139"/>
      <c r="E33" s="139"/>
      <c r="F33" s="139"/>
      <c r="G33" s="139"/>
      <c r="H33" s="139"/>
      <c r="I33" s="139"/>
      <c r="J33" s="139" t="s">
        <v>78</v>
      </c>
      <c r="K33" s="139"/>
      <c r="L33" s="139"/>
      <c r="M33" s="139"/>
      <c r="N33" s="139" t="s">
        <v>78</v>
      </c>
    </row>
    <row r="34" spans="1:14" s="140" customFormat="1" ht="11.55" customHeight="1" x14ac:dyDescent="0.25">
      <c r="A34" s="217" t="str">
        <f>'Menus déjeuner'!AP11</f>
        <v>Velouté de légumes</v>
      </c>
      <c r="B34" s="139"/>
      <c r="C34" s="139" t="s">
        <v>78</v>
      </c>
      <c r="D34" s="139"/>
      <c r="E34" s="139"/>
      <c r="F34" s="139"/>
      <c r="G34" s="139"/>
      <c r="H34" s="139"/>
      <c r="I34" s="139"/>
      <c r="J34" s="139"/>
      <c r="K34" s="139"/>
      <c r="L34" s="139" t="s">
        <v>78</v>
      </c>
      <c r="M34" s="139"/>
      <c r="N34" s="139"/>
    </row>
    <row r="35" spans="1:14" s="140" customFormat="1" ht="11.55" customHeight="1" x14ac:dyDescent="0.25">
      <c r="A35" s="217" t="str">
        <f>'Menus déjeuner'!AP12</f>
        <v>Champignons à la grecque</v>
      </c>
      <c r="B35" s="139"/>
      <c r="C35" s="139"/>
      <c r="D35" s="139"/>
      <c r="E35" s="139"/>
      <c r="F35" s="139"/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1.55" customHeight="1" x14ac:dyDescent="0.25">
      <c r="A36" s="217" t="str">
        <f>'Menus déjeuner'!AP13</f>
        <v>Salade verte</v>
      </c>
      <c r="B36" s="139"/>
      <c r="C36" s="139"/>
      <c r="D36" s="139"/>
      <c r="E36" s="139"/>
      <c r="F36" s="139"/>
      <c r="G36" s="139"/>
      <c r="H36" s="139"/>
      <c r="I36" s="139"/>
      <c r="J36" s="139" t="s">
        <v>78</v>
      </c>
      <c r="K36" s="139"/>
      <c r="L36" s="139"/>
      <c r="M36" s="139"/>
      <c r="N36" s="139" t="s">
        <v>78</v>
      </c>
    </row>
    <row r="37" spans="1:14" s="140" customFormat="1" ht="11.55" customHeight="1" x14ac:dyDescent="0.25">
      <c r="A37" s="217" t="str">
        <f>'Menus déjeuner'!AP14</f>
        <v>Poulet rôti aux épices</v>
      </c>
      <c r="B37" s="139" t="s">
        <v>78</v>
      </c>
      <c r="C37" s="139" t="s">
        <v>78</v>
      </c>
      <c r="D37" s="139" t="s">
        <v>78</v>
      </c>
      <c r="E37" s="139"/>
      <c r="F37" s="139"/>
      <c r="G37" s="139"/>
      <c r="H37" s="139"/>
      <c r="I37" s="139"/>
      <c r="J37" s="139" t="s">
        <v>78</v>
      </c>
      <c r="K37" s="139"/>
      <c r="L37" s="139" t="s">
        <v>78</v>
      </c>
      <c r="M37" s="139"/>
      <c r="N37" s="139" t="s">
        <v>78</v>
      </c>
    </row>
    <row r="38" spans="1:14" s="140" customFormat="1" ht="11.55" customHeight="1" x14ac:dyDescent="0.25">
      <c r="A38" s="217" t="str">
        <f>'Menus déjeuner'!AP15</f>
        <v>Œufs brouillés</v>
      </c>
      <c r="B38" s="139"/>
      <c r="C38" s="139" t="s">
        <v>78</v>
      </c>
      <c r="D38" s="139" t="s">
        <v>78</v>
      </c>
      <c r="E38" s="139"/>
      <c r="F38" s="139"/>
      <c r="G38" s="139"/>
      <c r="H38" s="139"/>
      <c r="I38" s="139"/>
      <c r="J38" s="139"/>
      <c r="K38" s="139"/>
      <c r="L38" s="139"/>
      <c r="M38" s="139"/>
      <c r="N38" s="139"/>
    </row>
    <row r="39" spans="1:14" s="140" customFormat="1" ht="11.55" customHeight="1" x14ac:dyDescent="0.25">
      <c r="A39" s="217" t="str">
        <f>'Menus déjeuner'!AP16</f>
        <v>Poêlée de légumes</v>
      </c>
      <c r="B39" s="139"/>
      <c r="C39" s="139" t="s">
        <v>78</v>
      </c>
      <c r="D39" s="139"/>
      <c r="E39" s="139"/>
      <c r="F39" s="139"/>
      <c r="G39" s="139"/>
      <c r="H39" s="139"/>
      <c r="I39" s="139"/>
      <c r="J39" s="139"/>
      <c r="K39" s="139"/>
      <c r="L39" s="139" t="s">
        <v>78</v>
      </c>
      <c r="M39" s="139"/>
      <c r="N39" s="139" t="s">
        <v>78</v>
      </c>
    </row>
    <row r="40" spans="1:14" s="140" customFormat="1" ht="11.55" customHeight="1" x14ac:dyDescent="0.25">
      <c r="A40" s="217" t="str">
        <f>'Menus déjeuner'!AP17</f>
        <v>Riz</v>
      </c>
      <c r="B40" s="139" t="s">
        <v>78</v>
      </c>
      <c r="C40" s="139" t="s">
        <v>78</v>
      </c>
      <c r="D40" s="139" t="s">
        <v>78</v>
      </c>
      <c r="E40" s="139"/>
      <c r="F40" s="139"/>
      <c r="G40" s="139"/>
      <c r="H40" s="139"/>
      <c r="I40" s="139"/>
      <c r="J40" s="139"/>
      <c r="K40" s="139"/>
      <c r="L40" s="139" t="s">
        <v>78</v>
      </c>
      <c r="M40" s="139"/>
      <c r="N40" s="139" t="s">
        <v>78</v>
      </c>
    </row>
    <row r="41" spans="1:14" s="140" customFormat="1" ht="11.55" customHeight="1" x14ac:dyDescent="0.25">
      <c r="A41" s="217" t="str">
        <f>'Menus déjeuner'!AP22</f>
        <v>Banane caramel</v>
      </c>
      <c r="B41" s="139"/>
      <c r="C41" s="139" t="s">
        <v>78</v>
      </c>
      <c r="D41" s="139"/>
      <c r="E41" s="139"/>
      <c r="F41" s="139"/>
      <c r="G41" s="139"/>
      <c r="H41" s="139"/>
      <c r="I41" s="139"/>
      <c r="J41" s="139"/>
      <c r="K41" s="139"/>
      <c r="L41" s="139"/>
      <c r="M41" s="139" t="s">
        <v>78</v>
      </c>
      <c r="N41" s="139" t="s">
        <v>78</v>
      </c>
    </row>
    <row r="42" spans="1:14" s="140" customFormat="1" ht="11.55" customHeight="1" x14ac:dyDescent="0.25">
      <c r="A42" s="217" t="str">
        <f>'Menus déjeuner'!AP23</f>
        <v>Salade d'oranges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</row>
    <row r="43" spans="1:14" s="140" customFormat="1" ht="11.55" customHeight="1" x14ac:dyDescent="0.25">
      <c r="A43" s="217" t="str">
        <f>'Menus déjeuner'!AP24</f>
        <v>Compote sans sucre ajouté ARA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</row>
    <row r="44" spans="1:14" s="144" customFormat="1" ht="10.050000000000001" customHeight="1" x14ac:dyDescent="0.25">
      <c r="A44" s="397">
        <f>+A32+1</f>
        <v>46289</v>
      </c>
      <c r="B44" s="397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</row>
    <row r="45" spans="1:14" s="140" customFormat="1" ht="11.55" customHeight="1" x14ac:dyDescent="0.25">
      <c r="A45" s="217" t="str">
        <f>'Menus déjeuner'!AR10</f>
        <v>Concombre au fromage blanc</v>
      </c>
      <c r="B45" s="139"/>
      <c r="C45" s="139" t="s">
        <v>78</v>
      </c>
      <c r="D45" s="139"/>
      <c r="E45" s="139"/>
      <c r="F45" s="139"/>
      <c r="G45" s="139"/>
      <c r="H45" s="139"/>
      <c r="I45" s="139"/>
      <c r="J45" s="139" t="s">
        <v>78</v>
      </c>
      <c r="K45" s="139"/>
      <c r="L45" s="139"/>
      <c r="M45" s="139"/>
      <c r="N45" s="139" t="s">
        <v>78</v>
      </c>
    </row>
    <row r="46" spans="1:14" s="140" customFormat="1" ht="11.55" customHeight="1" x14ac:dyDescent="0.25">
      <c r="A46" s="217" t="str">
        <f>'Menus déjeuner'!AR11</f>
        <v>Radis et pomme râpés</v>
      </c>
      <c r="B46" s="139"/>
      <c r="C46" s="139"/>
      <c r="D46" s="139"/>
      <c r="E46" s="139"/>
      <c r="F46" s="139"/>
      <c r="G46" s="139"/>
      <c r="H46" s="139"/>
      <c r="I46" s="139"/>
      <c r="J46" s="139" t="s">
        <v>78</v>
      </c>
      <c r="K46" s="139"/>
      <c r="L46" s="139"/>
      <c r="M46" s="139"/>
      <c r="N46" s="139" t="s">
        <v>78</v>
      </c>
    </row>
    <row r="47" spans="1:14" s="140" customFormat="1" ht="11.55" customHeight="1" x14ac:dyDescent="0.25">
      <c r="A47" s="217" t="str">
        <f>'Menus déjeuner'!AR12</f>
        <v>Carottes râpées à l'orange</v>
      </c>
      <c r="B47" s="139"/>
      <c r="C47" s="139"/>
      <c r="D47" s="139"/>
      <c r="E47" s="139"/>
      <c r="F47" s="139"/>
      <c r="G47" s="139"/>
      <c r="H47" s="139"/>
      <c r="I47" s="139"/>
      <c r="J47" s="139" t="s">
        <v>78</v>
      </c>
      <c r="K47" s="139"/>
      <c r="L47" s="139"/>
      <c r="M47" s="139"/>
      <c r="N47" s="139" t="s">
        <v>78</v>
      </c>
    </row>
    <row r="48" spans="1:14" s="140" customFormat="1" ht="11.55" customHeight="1" x14ac:dyDescent="0.25">
      <c r="A48" s="217" t="str">
        <f>'Menus déjeuner'!AR13</f>
        <v>Salade verte</v>
      </c>
      <c r="B48" s="139"/>
      <c r="C48" s="139"/>
      <c r="D48" s="139"/>
      <c r="E48" s="139"/>
      <c r="F48" s="139"/>
      <c r="G48" s="139"/>
      <c r="H48" s="139"/>
      <c r="I48" s="139"/>
      <c r="J48" s="139" t="s">
        <v>78</v>
      </c>
      <c r="K48" s="139"/>
      <c r="L48" s="139"/>
      <c r="M48" s="139"/>
      <c r="N48" s="139" t="s">
        <v>78</v>
      </c>
    </row>
    <row r="49" spans="1:14" s="140" customFormat="1" ht="11.55" customHeight="1" x14ac:dyDescent="0.25">
      <c r="A49" s="217" t="str">
        <f>'Menus déjeuner'!AR14</f>
        <v>Gratin de poisson aneth citron</v>
      </c>
      <c r="B49" s="139" t="s">
        <v>78</v>
      </c>
      <c r="C49" s="139" t="s">
        <v>78</v>
      </c>
      <c r="D49" s="139" t="s">
        <v>78</v>
      </c>
      <c r="E49" s="139" t="s">
        <v>78</v>
      </c>
      <c r="F49" s="139"/>
      <c r="G49" s="139"/>
      <c r="H49" s="139"/>
      <c r="I49" s="139"/>
      <c r="J49" s="139"/>
      <c r="K49" s="139"/>
      <c r="L49" s="139" t="s">
        <v>78</v>
      </c>
      <c r="M49" s="139"/>
      <c r="N49" s="139" t="s">
        <v>78</v>
      </c>
    </row>
    <row r="50" spans="1:14" s="140" customFormat="1" ht="11.55" customHeight="1" x14ac:dyDescent="0.25">
      <c r="A50" s="217" t="str">
        <f>'Menus déjeuner'!AR15</f>
        <v>Foie à l'échalote</v>
      </c>
      <c r="B50" s="139" t="s">
        <v>78</v>
      </c>
      <c r="C50" s="139" t="s">
        <v>78</v>
      </c>
      <c r="D50" s="139" t="s">
        <v>78</v>
      </c>
      <c r="E50" s="139"/>
      <c r="F50" s="139"/>
      <c r="G50" s="139"/>
      <c r="H50" s="139"/>
      <c r="I50" s="139"/>
      <c r="J50" s="139"/>
      <c r="K50" s="139"/>
      <c r="L50" s="139" t="s">
        <v>78</v>
      </c>
      <c r="M50" s="139"/>
      <c r="N50" s="139" t="s">
        <v>78</v>
      </c>
    </row>
    <row r="51" spans="1:14" s="140" customFormat="1" ht="11.55" customHeight="1" x14ac:dyDescent="0.25">
      <c r="A51" s="217" t="str">
        <f>'Menus déjeuner'!AR16</f>
        <v>Haricots verts sautés l'ail</v>
      </c>
      <c r="B51" s="139"/>
      <c r="C51" s="139" t="s">
        <v>78</v>
      </c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 t="s">
        <v>78</v>
      </c>
    </row>
    <row r="52" spans="1:14" s="140" customFormat="1" ht="11.55" customHeight="1" x14ac:dyDescent="0.25">
      <c r="A52" s="217" t="str">
        <f>'Menus déjeuner'!AR17</f>
        <v>Lentilles vertes Isère</v>
      </c>
      <c r="B52" s="139"/>
      <c r="C52" s="139"/>
      <c r="D52" s="139"/>
      <c r="E52" s="139"/>
      <c r="F52" s="139"/>
      <c r="G52" s="139"/>
      <c r="H52" s="139"/>
      <c r="I52" s="139"/>
      <c r="J52" s="139" t="s">
        <v>78</v>
      </c>
      <c r="K52" s="139"/>
      <c r="L52" s="139"/>
      <c r="M52" s="139"/>
      <c r="N52" s="139" t="s">
        <v>78</v>
      </c>
    </row>
    <row r="53" spans="1:14" s="140" customFormat="1" ht="11.55" customHeight="1" x14ac:dyDescent="0.25">
      <c r="A53" s="217" t="str">
        <f>'Menus déjeuner'!AR22</f>
        <v>Marbré</v>
      </c>
      <c r="B53" s="139" t="s">
        <v>78</v>
      </c>
      <c r="C53" s="139" t="s">
        <v>78</v>
      </c>
      <c r="D53" s="139" t="s">
        <v>78</v>
      </c>
      <c r="E53" s="139"/>
      <c r="F53" s="139" t="s">
        <v>78</v>
      </c>
      <c r="G53" s="139"/>
      <c r="H53" s="139"/>
      <c r="I53" s="139"/>
      <c r="J53" s="139"/>
      <c r="K53" s="139"/>
      <c r="L53" s="139"/>
      <c r="M53" s="139"/>
      <c r="N53" s="139"/>
    </row>
    <row r="54" spans="1:14" s="140" customFormat="1" ht="11.55" customHeight="1" x14ac:dyDescent="0.25">
      <c r="A54" s="217" t="str">
        <f>'Menus déjeuner'!AR23</f>
        <v>Moelleux fromage blanc, abricots &amp; romarin</v>
      </c>
      <c r="B54" s="139" t="s">
        <v>78</v>
      </c>
      <c r="C54" s="139" t="s">
        <v>78</v>
      </c>
      <c r="D54" s="139" t="s">
        <v>78</v>
      </c>
      <c r="E54" s="139"/>
      <c r="F54" s="139"/>
      <c r="G54" s="139"/>
      <c r="H54" s="139"/>
      <c r="I54" s="139"/>
      <c r="J54" s="139"/>
      <c r="K54" s="139"/>
      <c r="L54" s="139"/>
      <c r="M54" s="139"/>
      <c r="N54" s="139"/>
    </row>
    <row r="55" spans="1:14" s="140" customFormat="1" ht="11.55" customHeight="1" x14ac:dyDescent="0.25">
      <c r="A55" s="217">
        <f>'Menus déjeuner'!AR24</f>
        <v>0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</row>
    <row r="56" spans="1:14" s="144" customFormat="1" ht="10.050000000000001" customHeight="1" x14ac:dyDescent="0.25">
      <c r="A56" s="397">
        <f>+A44+1</f>
        <v>46290</v>
      </c>
      <c r="B56" s="397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</row>
    <row r="57" spans="1:14" s="140" customFormat="1" ht="11.55" customHeight="1" x14ac:dyDescent="0.25">
      <c r="A57" s="217" t="str">
        <f>'Menus déjeuner'!AT10</f>
        <v>Rillettes de sardines</v>
      </c>
      <c r="B57" s="139"/>
      <c r="C57" s="139" t="s">
        <v>78</v>
      </c>
      <c r="D57" s="139"/>
      <c r="E57" s="139" t="s">
        <v>78</v>
      </c>
      <c r="F57" s="139"/>
      <c r="G57" s="139"/>
      <c r="H57" s="139"/>
      <c r="I57" s="139"/>
      <c r="J57" s="139" t="s">
        <v>78</v>
      </c>
      <c r="K57" s="139"/>
      <c r="L57" s="139"/>
      <c r="M57" s="139"/>
      <c r="N57" s="139" t="s">
        <v>78</v>
      </c>
    </row>
    <row r="58" spans="1:14" s="140" customFormat="1" ht="11.55" customHeight="1" x14ac:dyDescent="0.25">
      <c r="A58" s="217" t="str">
        <f>'Menus déjeuner'!AT11</f>
        <v>Œufs durs mayonnaise</v>
      </c>
      <c r="B58" s="139"/>
      <c r="C58" s="139" t="s">
        <v>78</v>
      </c>
      <c r="D58" s="139" t="s">
        <v>78</v>
      </c>
      <c r="E58" s="139"/>
      <c r="F58" s="139"/>
      <c r="G58" s="139"/>
      <c r="H58" s="139"/>
      <c r="I58" s="139"/>
      <c r="J58" s="139" t="s">
        <v>78</v>
      </c>
      <c r="K58" s="139"/>
      <c r="L58" s="139"/>
      <c r="M58" s="139"/>
      <c r="N58" s="139" t="s">
        <v>78</v>
      </c>
    </row>
    <row r="59" spans="1:14" s="140" customFormat="1" ht="11.55" customHeight="1" x14ac:dyDescent="0.25">
      <c r="A59" s="217" t="str">
        <f>'Menus déjeuner'!AT12</f>
        <v>Jambon cornichon</v>
      </c>
      <c r="B59" s="139"/>
      <c r="C59" s="139"/>
      <c r="D59" s="139"/>
      <c r="E59" s="139"/>
      <c r="F59" s="139" t="s">
        <v>78</v>
      </c>
      <c r="G59" s="139"/>
      <c r="H59" s="139"/>
      <c r="I59" s="139"/>
      <c r="J59" s="139" t="s">
        <v>78</v>
      </c>
      <c r="K59" s="139"/>
      <c r="L59" s="139" t="s">
        <v>78</v>
      </c>
      <c r="M59" s="139"/>
      <c r="N59" s="139" t="s">
        <v>78</v>
      </c>
    </row>
    <row r="60" spans="1:14" s="140" customFormat="1" ht="11.55" customHeight="1" x14ac:dyDescent="0.25">
      <c r="A60" s="217" t="str">
        <f>'Menus déjeuner'!AT13</f>
        <v>Salade verte</v>
      </c>
      <c r="B60" s="139"/>
      <c r="C60" s="139"/>
      <c r="D60" s="139"/>
      <c r="E60" s="139"/>
      <c r="F60" s="139"/>
      <c r="G60" s="139"/>
      <c r="H60" s="139"/>
      <c r="I60" s="139"/>
      <c r="J60" s="139" t="s">
        <v>78</v>
      </c>
      <c r="K60" s="139"/>
      <c r="L60" s="139"/>
      <c r="M60" s="139"/>
      <c r="N60" s="139" t="s">
        <v>78</v>
      </c>
    </row>
    <row r="61" spans="1:14" s="140" customFormat="1" ht="11.55" customHeight="1" x14ac:dyDescent="0.25">
      <c r="A61" s="217" t="str">
        <f>'Menus déjeuner'!AT14</f>
        <v>Dinde façon basquaise (Egalim EE)</v>
      </c>
      <c r="B61" s="139" t="s">
        <v>78</v>
      </c>
      <c r="C61" s="139" t="s">
        <v>78</v>
      </c>
      <c r="D61" s="139" t="s">
        <v>78</v>
      </c>
      <c r="E61" s="139"/>
      <c r="F61" s="139"/>
      <c r="G61" s="139"/>
      <c r="H61" s="139"/>
      <c r="I61" s="139"/>
      <c r="J61" s="139"/>
      <c r="K61" s="139"/>
      <c r="L61" s="139" t="s">
        <v>78</v>
      </c>
      <c r="M61" s="139"/>
      <c r="N61" s="139" t="s">
        <v>78</v>
      </c>
    </row>
    <row r="62" spans="1:14" s="140" customFormat="1" ht="11.55" customHeight="1" x14ac:dyDescent="0.25">
      <c r="A62" s="217" t="str">
        <f>'Menus déjeuner'!AT15</f>
        <v>Bolognaise égrené de pois et légumes</v>
      </c>
      <c r="B62" s="139" t="s">
        <v>78</v>
      </c>
      <c r="C62" s="139" t="s">
        <v>78</v>
      </c>
      <c r="D62" s="139" t="s">
        <v>78</v>
      </c>
      <c r="E62" s="139"/>
      <c r="F62" s="139"/>
      <c r="G62" s="139"/>
      <c r="H62" s="139"/>
      <c r="I62" s="139"/>
      <c r="J62" s="139"/>
      <c r="K62" s="139"/>
      <c r="L62" s="139" t="s">
        <v>78</v>
      </c>
      <c r="M62" s="139"/>
      <c r="N62" s="139" t="s">
        <v>78</v>
      </c>
    </row>
    <row r="63" spans="1:14" s="140" customFormat="1" ht="11.55" customHeight="1" x14ac:dyDescent="0.25">
      <c r="A63" s="217" t="str">
        <f>'Menus déjeuner'!AT16</f>
        <v xml:space="preserve">Boulgour </v>
      </c>
      <c r="B63" s="139" t="s">
        <v>78</v>
      </c>
      <c r="C63" s="139" t="s">
        <v>78</v>
      </c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</row>
    <row r="64" spans="1:14" s="140" customFormat="1" ht="11.55" customHeight="1" x14ac:dyDescent="0.25">
      <c r="A64" s="217" t="str">
        <f>'Menus déjeuner'!AT17</f>
        <v>Aubergines braisées</v>
      </c>
      <c r="B64" s="139"/>
      <c r="C64" s="139" t="s">
        <v>78</v>
      </c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</row>
    <row r="65" spans="1:14" s="140" customFormat="1" ht="11.55" customHeight="1" x14ac:dyDescent="0.25">
      <c r="A65" s="217" t="str">
        <f>'Menus déjeuner'!AT22</f>
        <v>Ananas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</row>
    <row r="66" spans="1:14" s="140" customFormat="1" ht="11.55" customHeight="1" x14ac:dyDescent="0.25">
      <c r="A66" s="217" t="str">
        <f>'Menus déjeuner'!AT23</f>
        <v>Smoothie aux fruits frais</v>
      </c>
      <c r="B66" s="139"/>
      <c r="C66" s="139" t="s">
        <v>78</v>
      </c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 t="s">
        <v>78</v>
      </c>
    </row>
    <row r="67" spans="1:14" s="140" customFormat="1" ht="11.55" customHeight="1" x14ac:dyDescent="0.25">
      <c r="A67" s="217" t="str">
        <f>'Menus déjeuner'!AT24</f>
        <v>Compote sans sucre ajouté ARA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</row>
  </sheetData>
  <mergeCells count="6">
    <mergeCell ref="A56:B56"/>
    <mergeCell ref="A1:N1"/>
    <mergeCell ref="A8:B8"/>
    <mergeCell ref="A20:B20"/>
    <mergeCell ref="A32:B32"/>
    <mergeCell ref="A44:B44"/>
  </mergeCells>
  <printOptions horizontalCentered="1" verticalCentered="1"/>
  <pageMargins left="3.937007874015748E-2" right="3.937007874015748E-2" top="0" bottom="0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0804-7B01-4E0D-A053-3ECF2441DD7C}">
  <sheetPr>
    <tabColor theme="0" tint="-0.499984740745262"/>
    <pageSetUpPr fitToPage="1"/>
  </sheetPr>
  <dimension ref="A1:N70"/>
  <sheetViews>
    <sheetView showZeros="0" zoomScale="120" zoomScaleNormal="120" workbookViewId="0">
      <pane xSplit="1" ySplit="2" topLeftCell="B21" activePane="bottomRight" state="frozen"/>
      <selection activeCell="G51" sqref="G51"/>
      <selection pane="topRight" activeCell="G51" sqref="G51"/>
      <selection pane="bottomLeft" activeCell="G51" sqref="G51"/>
      <selection pane="bottomRight" activeCell="G51" sqref="G51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400" t="s">
        <v>63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2.45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2.45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2.45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2" customFormat="1" ht="12.45" customHeight="1" x14ac:dyDescent="0.25">
      <c r="A6" s="220" t="s">
        <v>81</v>
      </c>
      <c r="B6" s="399">
        <f>+'Menus déjeuner'!$F$3</f>
        <v>46265</v>
      </c>
      <c r="C6" s="399"/>
      <c r="D6" s="399"/>
      <c r="E6" s="399"/>
      <c r="F6" s="141"/>
      <c r="G6" s="141"/>
      <c r="H6" s="141"/>
      <c r="I6" s="141"/>
      <c r="J6" s="141"/>
      <c r="K6" s="141"/>
      <c r="L6" s="141"/>
      <c r="M6" s="141"/>
      <c r="N6" s="141"/>
    </row>
    <row r="7" spans="1:14" s="140" customFormat="1" ht="12.45" customHeight="1" x14ac:dyDescent="0.25">
      <c r="A7" s="217">
        <f>'Menus déjeuner'!B10</f>
        <v>0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</row>
    <row r="8" spans="1:14" s="140" customFormat="1" ht="12.45" customHeight="1" x14ac:dyDescent="0.25">
      <c r="A8" s="217">
        <f>'Menus déjeuner'!B11</f>
        <v>0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</row>
    <row r="9" spans="1:14" s="140" customFormat="1" ht="12.45" customHeight="1" x14ac:dyDescent="0.25">
      <c r="A9" s="217">
        <f>'Menus déjeuner'!B12</f>
        <v>0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4" s="140" customFormat="1" ht="12.45" customHeight="1" x14ac:dyDescent="0.25">
      <c r="A10" s="217">
        <f>'Menus déjeuner'!B13</f>
        <v>0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</row>
    <row r="11" spans="1:14" s="140" customFormat="1" ht="12.45" customHeight="1" x14ac:dyDescent="0.25">
      <c r="A11" s="217">
        <f>'Menus déjeuner'!B14</f>
        <v>0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s="140" customFormat="1" ht="12.45" customHeight="1" x14ac:dyDescent="0.25">
      <c r="A12" s="217">
        <f>'Menus déjeuner'!B15</f>
        <v>0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2.45" customHeight="1" x14ac:dyDescent="0.25">
      <c r="A13" s="217">
        <f>'Menus déjeuner'!B16</f>
        <v>0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2.45" customHeight="1" x14ac:dyDescent="0.25">
      <c r="A14" s="217">
        <f>'Menus déjeuner'!B17</f>
        <v>0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0" customFormat="1" ht="12.45" customHeight="1" x14ac:dyDescent="0.25">
      <c r="A15" s="217">
        <f>'Menus déjeuner'!B22</f>
        <v>0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</row>
    <row r="16" spans="1:14" s="140" customFormat="1" ht="12.45" customHeight="1" x14ac:dyDescent="0.25">
      <c r="A16" s="217">
        <f>'Menus déjeuner'!B23</f>
        <v>0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2.45" customHeight="1" x14ac:dyDescent="0.25">
      <c r="A17" s="217">
        <f>'Menus déjeuner'!B24</f>
        <v>0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</row>
    <row r="18" spans="1:14" s="140" customFormat="1" ht="12.45" customHeight="1" x14ac:dyDescent="0.25">
      <c r="A18" s="218">
        <f>'Menus déjeuner'!B25</f>
        <v>0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</row>
    <row r="19" spans="1:14" s="142" customFormat="1" ht="12.45" customHeight="1" x14ac:dyDescent="0.25">
      <c r="A19" s="220" t="s">
        <v>81</v>
      </c>
      <c r="B19" s="399">
        <f>B6+1</f>
        <v>46266</v>
      </c>
      <c r="C19" s="399"/>
      <c r="D19" s="399"/>
      <c r="E19" s="399"/>
      <c r="F19" s="141"/>
      <c r="G19" s="141"/>
      <c r="H19" s="141"/>
      <c r="I19" s="141"/>
      <c r="J19" s="141"/>
      <c r="K19" s="141"/>
      <c r="L19" s="141"/>
      <c r="M19" s="141"/>
      <c r="N19" s="141"/>
    </row>
    <row r="20" spans="1:14" s="140" customFormat="1" ht="12.45" customHeight="1" x14ac:dyDescent="0.25">
      <c r="A20" s="217" t="str">
        <f>'Menus déjeuner'!D10</f>
        <v>Melon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</row>
    <row r="21" spans="1:14" s="140" customFormat="1" ht="12.45" customHeight="1" x14ac:dyDescent="0.25">
      <c r="A21" s="217" t="str">
        <f>'Menus déjeuner'!D11</f>
        <v>Salade de courgettes à la mimolette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2.45" customHeight="1" x14ac:dyDescent="0.25">
      <c r="A22" s="217" t="str">
        <f>'Menus déjeuner'!D12</f>
        <v>Salade de tomate &amp; basilic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s="140" customFormat="1" ht="12.45" customHeight="1" x14ac:dyDescent="0.25">
      <c r="A23" s="217" t="str">
        <f>'Menus déjeuner'!D13</f>
        <v>Salade verte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</row>
    <row r="24" spans="1:14" s="140" customFormat="1" ht="13.2" customHeight="1" x14ac:dyDescent="0.25">
      <c r="A24" s="217" t="str">
        <f>'Menus déjeuner'!D14</f>
        <v>Bolognaise au bœuf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</row>
    <row r="25" spans="1:14" s="140" customFormat="1" ht="12.45" customHeight="1" x14ac:dyDescent="0.25">
      <c r="A25" s="217" t="str">
        <f>'Menus déjeuner'!D15</f>
        <v>Bolognaise lentilles et légumes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</row>
    <row r="26" spans="1:14" s="140" customFormat="1" ht="12.45" customHeight="1" x14ac:dyDescent="0.25">
      <c r="A26" s="217" t="str">
        <f>'Menus déjeuner'!D16</f>
        <v>Pâtes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</row>
    <row r="27" spans="1:14" s="140" customFormat="1" ht="12.45" customHeight="1" x14ac:dyDescent="0.25">
      <c r="A27" s="217" t="str">
        <f>'Menus déjeuner'!D17</f>
        <v>Fondue de courgettes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s="140" customFormat="1" ht="12.45" customHeight="1" x14ac:dyDescent="0.25">
      <c r="A28" s="217" t="str">
        <f>'Menus déjeuner'!D22</f>
        <v>Panna Cotta coco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s="140" customFormat="1" ht="12.45" customHeight="1" x14ac:dyDescent="0.25">
      <c r="A29" s="217" t="str">
        <f>'Menus déjeuner'!D23</f>
        <v>Eclaire chocolat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2.45" customHeight="1" x14ac:dyDescent="0.25">
      <c r="A30" s="217" t="str">
        <f>'Menus déjeuner'!D24</f>
        <v>Compote sans sucre ajouté ARA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2.45" customHeight="1" x14ac:dyDescent="0.25">
      <c r="A31" s="217" t="str">
        <f>'Menus déjeuner'!D25</f>
        <v>Corbeille de fruits frais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s="142" customFormat="1" ht="12.45" customHeight="1" x14ac:dyDescent="0.25">
      <c r="A32" s="220" t="s">
        <v>81</v>
      </c>
      <c r="B32" s="399">
        <f>B19+1</f>
        <v>46267</v>
      </c>
      <c r="C32" s="399"/>
      <c r="D32" s="399"/>
      <c r="E32" s="399"/>
      <c r="F32" s="141"/>
      <c r="G32" s="141"/>
      <c r="H32" s="141"/>
      <c r="I32" s="141"/>
      <c r="J32" s="141"/>
      <c r="K32" s="141"/>
      <c r="L32" s="141"/>
      <c r="M32" s="141"/>
      <c r="N32" s="141"/>
    </row>
    <row r="33" spans="1:14" s="140" customFormat="1" ht="12.45" customHeight="1" x14ac:dyDescent="0.25">
      <c r="A33" s="217" t="str">
        <f>'Menus déjeuner'!F10</f>
        <v>Cake aux olives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</row>
    <row r="34" spans="1:14" s="140" customFormat="1" ht="12.45" customHeight="1" x14ac:dyDescent="0.25">
      <c r="A34" s="217" t="str">
        <f>'Menus déjeuner'!F11</f>
        <v>Salade composée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</row>
    <row r="35" spans="1:14" s="140" customFormat="1" ht="12.45" customHeight="1" x14ac:dyDescent="0.25">
      <c r="A35" s="217" t="str">
        <f>'Menus déjeuner'!F12</f>
        <v>Terrine de campagne cornichon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</row>
    <row r="36" spans="1:14" s="140" customFormat="1" ht="12.45" customHeight="1" x14ac:dyDescent="0.25">
      <c r="A36" s="217" t="str">
        <f>'Menus déjeuner'!F13</f>
        <v>Salade verte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</row>
    <row r="37" spans="1:14" s="140" customFormat="1" ht="12.45" customHeight="1" x14ac:dyDescent="0.25">
      <c r="A37" s="217" t="str">
        <f>'Menus déjeuner'!F14</f>
        <v>Escalope de dinde aux herbes (Egalim EE)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14" s="140" customFormat="1" ht="12.45" customHeight="1" x14ac:dyDescent="0.25">
      <c r="A38" s="217" t="str">
        <f>'Menus déjeuner'!F15</f>
        <v>Falafels sauce yaourt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</row>
    <row r="39" spans="1:14" s="140" customFormat="1" ht="12.45" customHeight="1" x14ac:dyDescent="0.25">
      <c r="A39" s="217" t="str">
        <f>'Menus déjeuner'!F16</f>
        <v xml:space="preserve">Courgettes 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</row>
    <row r="40" spans="1:14" s="140" customFormat="1" ht="12.45" customHeight="1" x14ac:dyDescent="0.25">
      <c r="A40" s="217" t="str">
        <f>'Menus déjeuner'!F17</f>
        <v>Boulgour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</row>
    <row r="41" spans="1:14" s="140" customFormat="1" ht="12.45" customHeight="1" x14ac:dyDescent="0.25">
      <c r="A41" s="217" t="str">
        <f>'Menus déjeuner'!F22</f>
        <v>Fromage blanc au caramel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  <row r="42" spans="1:14" s="140" customFormat="1" ht="12.45" customHeight="1" x14ac:dyDescent="0.25">
      <c r="A42" s="217" t="str">
        <f>'Menus déjeuner'!F23</f>
        <v>Eclaire chocolat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</row>
    <row r="43" spans="1:14" s="140" customFormat="1" ht="12.45" customHeight="1" x14ac:dyDescent="0.25">
      <c r="A43" s="217" t="str">
        <f>'Menus déjeuner'!F24</f>
        <v>Compote sans sucre ajouté ARA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</row>
    <row r="44" spans="1:14" s="140" customFormat="1" ht="12.45" customHeight="1" x14ac:dyDescent="0.25">
      <c r="A44" s="217" t="str">
        <f>'Menus déjeuner'!F25</f>
        <v>Corbeille de fruits frais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</row>
    <row r="45" spans="1:14" s="142" customFormat="1" ht="12.45" customHeight="1" x14ac:dyDescent="0.25">
      <c r="A45" s="220" t="s">
        <v>81</v>
      </c>
      <c r="B45" s="399">
        <f>B19+2</f>
        <v>46268</v>
      </c>
      <c r="C45" s="399"/>
      <c r="D45" s="399"/>
      <c r="E45" s="399"/>
      <c r="F45" s="141"/>
      <c r="G45" s="141"/>
      <c r="H45" s="141"/>
      <c r="I45" s="141"/>
      <c r="J45" s="141"/>
      <c r="K45" s="141"/>
      <c r="L45" s="141"/>
      <c r="M45" s="141"/>
      <c r="N45" s="141"/>
    </row>
    <row r="46" spans="1:14" s="140" customFormat="1" ht="12.45" customHeight="1" x14ac:dyDescent="0.25">
      <c r="A46" s="217" t="str">
        <f>'Menus déjeuner'!H10</f>
        <v>Concombre à l'aneth</v>
      </c>
      <c r="B46" s="139"/>
      <c r="C46" s="139"/>
      <c r="D46" s="139"/>
      <c r="E46" s="139"/>
      <c r="F46" s="139"/>
      <c r="G46" s="139"/>
      <c r="H46" s="139"/>
      <c r="I46" s="139"/>
      <c r="J46" s="139" t="s">
        <v>78</v>
      </c>
      <c r="K46" s="139"/>
      <c r="L46" s="139"/>
      <c r="M46" s="139"/>
      <c r="N46" s="139" t="s">
        <v>78</v>
      </c>
    </row>
    <row r="47" spans="1:14" s="140" customFormat="1" ht="12.45" customHeight="1" x14ac:dyDescent="0.25">
      <c r="A47" s="217" t="str">
        <f>'Menus déjeuner'!H11</f>
        <v>Salade de courgette &amp; féta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</row>
    <row r="48" spans="1:14" s="140" customFormat="1" ht="12.45" customHeight="1" x14ac:dyDescent="0.25">
      <c r="A48" s="217" t="str">
        <f>'Menus déjeuner'!H12</f>
        <v>Tomate vinaigrette</v>
      </c>
      <c r="B48" s="139"/>
      <c r="C48" s="139" t="s">
        <v>78</v>
      </c>
      <c r="D48" s="139"/>
      <c r="E48" s="139"/>
      <c r="F48" s="139"/>
      <c r="G48" s="139"/>
      <c r="H48" s="139"/>
      <c r="I48" s="139"/>
      <c r="J48" s="139" t="s">
        <v>78</v>
      </c>
      <c r="K48" s="139"/>
      <c r="L48" s="139"/>
      <c r="M48" s="139"/>
      <c r="N48" s="139" t="s">
        <v>78</v>
      </c>
    </row>
    <row r="49" spans="1:14" s="140" customFormat="1" ht="12.45" customHeight="1" x14ac:dyDescent="0.25">
      <c r="A49" s="217" t="str">
        <f>'Menus déjeuner'!H13</f>
        <v>Salade verte</v>
      </c>
      <c r="B49" s="139"/>
      <c r="C49" s="139"/>
      <c r="D49" s="139"/>
      <c r="E49" s="139"/>
      <c r="F49" s="139"/>
      <c r="G49" s="139"/>
      <c r="H49" s="139"/>
      <c r="I49" s="139"/>
      <c r="J49" s="139" t="s">
        <v>78</v>
      </c>
      <c r="K49" s="139"/>
      <c r="L49" s="139"/>
      <c r="M49" s="139"/>
      <c r="N49" s="139" t="s">
        <v>78</v>
      </c>
    </row>
    <row r="50" spans="1:14" s="140" customFormat="1" ht="12.45" customHeight="1" x14ac:dyDescent="0.25">
      <c r="A50" s="217" t="str">
        <f>'Menus déjeuner'!H14</f>
        <v>Filet de poisson crème citron</v>
      </c>
      <c r="B50" s="139" t="s">
        <v>78</v>
      </c>
      <c r="C50" s="139" t="s">
        <v>78</v>
      </c>
      <c r="D50" s="139" t="s">
        <v>78</v>
      </c>
      <c r="E50" s="139"/>
      <c r="F50" s="139"/>
      <c r="G50" s="139"/>
      <c r="H50" s="139"/>
      <c r="I50" s="139"/>
      <c r="J50" s="139"/>
      <c r="K50" s="139"/>
      <c r="L50" s="139" t="s">
        <v>78</v>
      </c>
      <c r="M50" s="139"/>
      <c r="N50" s="139" t="s">
        <v>78</v>
      </c>
    </row>
    <row r="51" spans="1:14" s="140" customFormat="1" ht="12.45" customHeight="1" x14ac:dyDescent="0.25">
      <c r="A51" s="217" t="str">
        <f>'Menus déjeuner'!H15</f>
        <v>Rôti de porc au jus (CE2)</v>
      </c>
      <c r="B51" s="139" t="s">
        <v>78</v>
      </c>
      <c r="C51" s="139" t="s">
        <v>78</v>
      </c>
      <c r="D51" s="139" t="s">
        <v>78</v>
      </c>
      <c r="E51" s="139" t="s">
        <v>78</v>
      </c>
      <c r="F51" s="139"/>
      <c r="G51" s="139"/>
      <c r="H51" s="139"/>
      <c r="I51" s="139"/>
      <c r="J51" s="139"/>
      <c r="K51" s="139"/>
      <c r="L51" s="139" t="s">
        <v>78</v>
      </c>
      <c r="M51" s="139"/>
      <c r="N51" s="139" t="s">
        <v>78</v>
      </c>
    </row>
    <row r="52" spans="1:14" s="140" customFormat="1" ht="12.45" customHeight="1" x14ac:dyDescent="0.25">
      <c r="A52" s="217" t="str">
        <f>'Menus déjeuner'!H16</f>
        <v>Gratin d'aubergine à la tomate</v>
      </c>
      <c r="B52" s="139" t="s">
        <v>78</v>
      </c>
      <c r="C52" s="139" t="s">
        <v>78</v>
      </c>
      <c r="D52" s="139" t="s">
        <v>78</v>
      </c>
      <c r="E52" s="139"/>
      <c r="F52" s="139"/>
      <c r="G52" s="139"/>
      <c r="H52" s="139"/>
      <c r="I52" s="139"/>
      <c r="J52" s="139"/>
      <c r="K52" s="139"/>
      <c r="L52" s="139"/>
      <c r="M52" s="139"/>
      <c r="N52" s="139"/>
    </row>
    <row r="53" spans="1:14" s="140" customFormat="1" ht="12.45" customHeight="1" x14ac:dyDescent="0.25">
      <c r="A53" s="217" t="str">
        <f>'Menus déjeuner'!H17</f>
        <v>Semoule semi complète</v>
      </c>
      <c r="B53" s="139"/>
      <c r="C53" s="139" t="s">
        <v>78</v>
      </c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</row>
    <row r="54" spans="1:14" s="140" customFormat="1" ht="12.45" customHeight="1" x14ac:dyDescent="0.25">
      <c r="A54" s="217" t="str">
        <f>'Menus déjeuner'!H22</f>
        <v>Tarte aux pommes</v>
      </c>
      <c r="B54" s="139"/>
      <c r="C54" s="139" t="s">
        <v>78</v>
      </c>
      <c r="D54" s="139" t="s">
        <v>78</v>
      </c>
      <c r="E54" s="139"/>
      <c r="F54" s="139" t="s">
        <v>78</v>
      </c>
      <c r="G54" s="139"/>
      <c r="H54" s="139"/>
      <c r="I54" s="139"/>
      <c r="J54" s="139"/>
      <c r="K54" s="139"/>
      <c r="L54" s="139"/>
      <c r="M54" s="139" t="s">
        <v>78</v>
      </c>
      <c r="N54" s="139"/>
    </row>
    <row r="55" spans="1:14" s="140" customFormat="1" ht="12.45" customHeight="1" x14ac:dyDescent="0.25">
      <c r="A55" s="217" t="str">
        <f>'Menus déjeuner'!H23</f>
        <v>Quatre quarts au citron</v>
      </c>
      <c r="B55" s="139"/>
      <c r="C55" s="139" t="s">
        <v>78</v>
      </c>
      <c r="D55" s="139" t="s">
        <v>78</v>
      </c>
      <c r="E55" s="139"/>
      <c r="F55" s="139"/>
      <c r="G55" s="139"/>
      <c r="H55" s="139"/>
      <c r="I55" s="139"/>
      <c r="J55" s="139"/>
      <c r="K55" s="139"/>
      <c r="L55" s="139"/>
      <c r="M55" s="139"/>
      <c r="N55" s="139"/>
    </row>
    <row r="56" spans="1:14" s="140" customFormat="1" ht="12.45" customHeight="1" x14ac:dyDescent="0.25">
      <c r="A56" s="217">
        <f>'Menus déjeuner'!H24</f>
        <v>0</v>
      </c>
      <c r="B56" s="139" t="s">
        <v>78</v>
      </c>
      <c r="C56" s="139" t="s">
        <v>78</v>
      </c>
      <c r="D56" s="139" t="s">
        <v>78</v>
      </c>
      <c r="E56" s="139"/>
      <c r="F56" s="139"/>
      <c r="G56" s="139"/>
      <c r="H56" s="139"/>
      <c r="I56" s="139"/>
      <c r="J56" s="139"/>
      <c r="K56" s="139"/>
      <c r="L56" s="139"/>
      <c r="M56" s="139"/>
      <c r="N56" s="139"/>
    </row>
    <row r="57" spans="1:14" s="140" customFormat="1" ht="12.45" customHeight="1" x14ac:dyDescent="0.25">
      <c r="A57" s="217" t="str">
        <f>'Menus déjeuner'!H25</f>
        <v>Corbeille de fruits frais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</row>
    <row r="58" spans="1:14" s="142" customFormat="1" ht="12.45" customHeight="1" x14ac:dyDescent="0.25">
      <c r="A58" s="220" t="s">
        <v>81</v>
      </c>
      <c r="B58" s="399">
        <f>B45+1</f>
        <v>46269</v>
      </c>
      <c r="C58" s="399"/>
      <c r="D58" s="399"/>
      <c r="E58" s="399"/>
      <c r="F58" s="141"/>
      <c r="G58" s="141"/>
      <c r="H58" s="141"/>
      <c r="I58" s="141"/>
      <c r="J58" s="141"/>
      <c r="K58" s="141"/>
      <c r="L58" s="141"/>
      <c r="M58" s="141"/>
      <c r="N58" s="141"/>
    </row>
    <row r="59" spans="1:14" s="140" customFormat="1" ht="12.45" customHeight="1" x14ac:dyDescent="0.25">
      <c r="A59" s="217" t="str">
        <f>'Menus déjeuner'!J10</f>
        <v>Rosette</v>
      </c>
      <c r="B59" s="139"/>
      <c r="C59" s="139" t="s">
        <v>78</v>
      </c>
      <c r="D59" s="139"/>
      <c r="E59" s="139"/>
      <c r="F59" s="139"/>
      <c r="G59" s="139"/>
      <c r="H59" s="139"/>
      <c r="I59" s="139"/>
      <c r="J59" s="139" t="s">
        <v>78</v>
      </c>
      <c r="K59" s="139"/>
      <c r="L59" s="139"/>
      <c r="M59" s="139"/>
      <c r="N59" s="139" t="s">
        <v>78</v>
      </c>
    </row>
    <row r="60" spans="1:14" s="140" customFormat="1" ht="12.45" customHeight="1" x14ac:dyDescent="0.25">
      <c r="A60" s="217" t="str">
        <f>'Menus déjeuner'!J11</f>
        <v>Rillettes de maquereau</v>
      </c>
      <c r="B60" s="139"/>
      <c r="C60" s="139"/>
      <c r="D60" s="139"/>
      <c r="E60" s="139"/>
      <c r="F60" s="139"/>
      <c r="G60" s="139"/>
      <c r="H60" s="139"/>
      <c r="I60" s="139"/>
      <c r="J60" s="139" t="s">
        <v>78</v>
      </c>
      <c r="K60" s="139"/>
      <c r="L60" s="139"/>
      <c r="M60" s="139"/>
      <c r="N60" s="139" t="s">
        <v>78</v>
      </c>
    </row>
    <row r="61" spans="1:14" s="140" customFormat="1" ht="12.45" customHeight="1" x14ac:dyDescent="0.25">
      <c r="A61" s="217" t="str">
        <f>'Menus déjeuner'!J12</f>
        <v>Œufs mimosa</v>
      </c>
      <c r="B61" s="139" t="s">
        <v>78</v>
      </c>
      <c r="C61" s="139" t="s">
        <v>78</v>
      </c>
      <c r="D61" s="139" t="s">
        <v>78</v>
      </c>
      <c r="E61" s="139" t="s">
        <v>78</v>
      </c>
      <c r="F61" s="139"/>
      <c r="G61" s="139"/>
      <c r="H61" s="139"/>
      <c r="I61" s="139"/>
      <c r="J61" s="139" t="s">
        <v>78</v>
      </c>
      <c r="K61" s="139"/>
      <c r="L61" s="139"/>
      <c r="M61" s="139"/>
      <c r="N61" s="139" t="s">
        <v>78</v>
      </c>
    </row>
    <row r="62" spans="1:14" s="140" customFormat="1" ht="12.45" customHeight="1" x14ac:dyDescent="0.25">
      <c r="A62" s="217" t="str">
        <f>'Menus déjeuner'!J13</f>
        <v>Salade verte</v>
      </c>
      <c r="B62" s="139"/>
      <c r="C62" s="139" t="s">
        <v>78</v>
      </c>
      <c r="D62" s="139" t="s">
        <v>78</v>
      </c>
      <c r="E62" s="139" t="s">
        <v>78</v>
      </c>
      <c r="F62" s="139"/>
      <c r="G62" s="139"/>
      <c r="H62" s="139"/>
      <c r="I62" s="139"/>
      <c r="J62" s="139" t="s">
        <v>78</v>
      </c>
      <c r="K62" s="139"/>
      <c r="L62" s="139"/>
      <c r="M62" s="139"/>
      <c r="N62" s="139" t="s">
        <v>78</v>
      </c>
    </row>
    <row r="63" spans="1:14" s="140" customFormat="1" ht="12.45" customHeight="1" x14ac:dyDescent="0.25">
      <c r="A63" s="217" t="str">
        <f>'Menus déjeuner'!J14</f>
        <v>Poulet Yassa (moutarde, oignon, ail, citrons jaune &amp; vert) (Egalim EE)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</row>
    <row r="64" spans="1:14" s="140" customFormat="1" ht="12.45" customHeight="1" x14ac:dyDescent="0.25">
      <c r="A64" s="217" t="str">
        <f>'Menus déjeuner'!J15</f>
        <v>Omelette roulée</v>
      </c>
      <c r="B64" s="139"/>
      <c r="C64" s="139" t="s">
        <v>78</v>
      </c>
      <c r="D64" s="139" t="s">
        <v>78</v>
      </c>
      <c r="E64" s="139"/>
      <c r="F64" s="139"/>
      <c r="G64" s="139"/>
      <c r="H64" s="139"/>
      <c r="I64" s="139"/>
      <c r="J64" s="139"/>
      <c r="K64" s="139"/>
      <c r="L64" s="139"/>
      <c r="M64" s="139"/>
      <c r="N64" s="139"/>
    </row>
    <row r="65" spans="1:14" s="140" customFormat="1" ht="12.45" customHeight="1" x14ac:dyDescent="0.25">
      <c r="A65" s="217" t="str">
        <f>'Menus déjeuner'!J16</f>
        <v>Blé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</row>
    <row r="66" spans="1:14" s="140" customFormat="1" ht="12.45" customHeight="1" x14ac:dyDescent="0.25">
      <c r="A66" s="217" t="str">
        <f>'Menus déjeuner'!J17</f>
        <v>Épinards à la crème</v>
      </c>
      <c r="B66" s="139"/>
      <c r="C66" s="139" t="s">
        <v>78</v>
      </c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</row>
    <row r="67" spans="1:14" s="140" customFormat="1" ht="12.45" customHeight="1" x14ac:dyDescent="0.25">
      <c r="A67" s="217" t="str">
        <f>'Menus déjeuner'!J22</f>
        <v>Salade fruits frais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</row>
    <row r="68" spans="1:14" s="140" customFormat="1" ht="12.45" customHeight="1" x14ac:dyDescent="0.25">
      <c r="A68" s="217" t="str">
        <f>'Menus déjeuner'!J23</f>
        <v>Pastèque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</row>
    <row r="69" spans="1:14" s="140" customFormat="1" ht="12.45" customHeight="1" x14ac:dyDescent="0.25">
      <c r="A69" s="217" t="str">
        <f>'Menus déjeuner'!J24</f>
        <v>Compote sans sucre ajouté ARA</v>
      </c>
      <c r="B69" s="139" t="s">
        <v>78</v>
      </c>
      <c r="C69" s="139" t="s">
        <v>78</v>
      </c>
      <c r="D69" s="139" t="s">
        <v>78</v>
      </c>
      <c r="E69" s="139"/>
      <c r="F69" s="139" t="s">
        <v>78</v>
      </c>
      <c r="G69" s="139"/>
      <c r="H69" s="139"/>
      <c r="I69" s="139" t="s">
        <v>78</v>
      </c>
      <c r="J69" s="139"/>
      <c r="K69" s="139"/>
      <c r="L69" s="139"/>
      <c r="M69" s="139" t="s">
        <v>78</v>
      </c>
      <c r="N69" s="139"/>
    </row>
    <row r="70" spans="1:14" s="140" customFormat="1" ht="12.45" customHeight="1" x14ac:dyDescent="0.25">
      <c r="A70" s="156" t="str">
        <f>'Menus déjeuner'!J25</f>
        <v>Corbeille de fruits frais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</row>
  </sheetData>
  <mergeCells count="6">
    <mergeCell ref="B58:E58"/>
    <mergeCell ref="A1:N1"/>
    <mergeCell ref="B6:E6"/>
    <mergeCell ref="B19:E19"/>
    <mergeCell ref="B32:E32"/>
    <mergeCell ref="B45:E4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0" fitToWidth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E33C-67FB-4DE4-BE9D-3768D8B6B5A1}">
  <sheetPr>
    <tabColor theme="0" tint="-0.499984740745262"/>
    <pageSetUpPr fitToPage="1"/>
  </sheetPr>
  <dimension ref="A1:N70"/>
  <sheetViews>
    <sheetView showZeros="0" zoomScale="130" zoomScaleNormal="130" workbookViewId="0">
      <pane xSplit="1" ySplit="2" topLeftCell="B6" activePane="bottomRight" state="frozen"/>
      <selection activeCell="G51" sqref="G51"/>
      <selection pane="topRight" activeCell="G51" sqref="G51"/>
      <selection pane="bottomLeft" activeCell="G51" sqref="G51"/>
      <selection pane="bottomRight" activeCell="G51" sqref="G51"/>
    </sheetView>
  </sheetViews>
  <sheetFormatPr baseColWidth="10" defaultColWidth="11.26953125" defaultRowHeight="13.8" x14ac:dyDescent="0.25"/>
  <cols>
    <col min="1" max="1" width="18.26953125" style="151" customWidth="1"/>
    <col min="2" max="14" width="4.7265625" style="151" customWidth="1"/>
    <col min="15" max="16384" width="11.26953125" style="151"/>
  </cols>
  <sheetData>
    <row r="1" spans="1:14" s="145" customFormat="1" ht="17.100000000000001" customHeight="1" x14ac:dyDescent="0.35">
      <c r="A1" s="367" t="s">
        <v>63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4" s="148" customFormat="1" ht="60.45" customHeight="1" x14ac:dyDescent="0.25">
      <c r="A2" s="146"/>
      <c r="B2" s="147" t="s">
        <v>64</v>
      </c>
      <c r="C2" s="147" t="s">
        <v>65</v>
      </c>
      <c r="D2" s="147" t="s">
        <v>66</v>
      </c>
      <c r="E2" s="147" t="s">
        <v>67</v>
      </c>
      <c r="F2" s="147" t="s">
        <v>68</v>
      </c>
      <c r="G2" s="147" t="s">
        <v>69</v>
      </c>
      <c r="H2" s="147" t="s">
        <v>70</v>
      </c>
      <c r="I2" s="147" t="s">
        <v>71</v>
      </c>
      <c r="J2" s="147" t="s">
        <v>72</v>
      </c>
      <c r="K2" s="147" t="s">
        <v>73</v>
      </c>
      <c r="L2" s="147" t="s">
        <v>74</v>
      </c>
      <c r="M2" s="147" t="s">
        <v>75</v>
      </c>
      <c r="N2" s="147" t="s">
        <v>76</v>
      </c>
    </row>
    <row r="3" spans="1:14" s="148" customFormat="1" ht="12.45" customHeight="1" x14ac:dyDescent="0.25">
      <c r="A3" s="146" t="s">
        <v>77</v>
      </c>
      <c r="B3" s="146"/>
      <c r="C3" s="146"/>
      <c r="D3" s="146"/>
      <c r="E3" s="146"/>
      <c r="F3" s="146"/>
      <c r="G3" s="146"/>
      <c r="H3" s="146"/>
      <c r="I3" s="146"/>
      <c r="J3" s="146" t="s">
        <v>78</v>
      </c>
      <c r="K3" s="146"/>
      <c r="L3" s="146"/>
      <c r="M3" s="146"/>
      <c r="N3" s="146" t="s">
        <v>78</v>
      </c>
    </row>
    <row r="4" spans="1:14" s="148" customFormat="1" ht="12.45" customHeight="1" x14ac:dyDescent="0.25">
      <c r="A4" s="146" t="s">
        <v>79</v>
      </c>
      <c r="B4" s="146" t="s">
        <v>78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</row>
    <row r="5" spans="1:14" s="148" customFormat="1" ht="12.45" customHeight="1" x14ac:dyDescent="0.25">
      <c r="A5" s="146" t="s">
        <v>80</v>
      </c>
      <c r="B5" s="146"/>
      <c r="C5" s="146" t="s">
        <v>78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</row>
    <row r="6" spans="1:14" s="150" customFormat="1" ht="12.45" customHeight="1" x14ac:dyDescent="0.25">
      <c r="A6" s="221" t="s">
        <v>81</v>
      </c>
      <c r="B6" s="401">
        <f>+'Menus déjeuner'!$R$3</f>
        <v>46272</v>
      </c>
      <c r="C6" s="401"/>
      <c r="D6" s="401"/>
      <c r="E6" s="401"/>
      <c r="F6" s="149"/>
      <c r="G6" s="149"/>
      <c r="H6" s="149"/>
      <c r="I6" s="149"/>
      <c r="J6" s="149"/>
      <c r="K6" s="149"/>
      <c r="L6" s="149"/>
      <c r="M6" s="149"/>
      <c r="N6" s="149"/>
    </row>
    <row r="7" spans="1:14" s="148" customFormat="1" ht="12.45" customHeight="1" x14ac:dyDescent="0.25">
      <c r="A7" s="219" t="str">
        <f>'Menus déjeuner'!N10</f>
        <v>Salade de blé</v>
      </c>
      <c r="B7" s="146"/>
      <c r="C7" s="146"/>
      <c r="D7" s="146"/>
      <c r="E7" s="146"/>
      <c r="F7" s="146"/>
      <c r="G7" s="146"/>
      <c r="H7" s="146"/>
      <c r="I7" s="146"/>
      <c r="J7" s="146" t="s">
        <v>78</v>
      </c>
      <c r="K7" s="146"/>
      <c r="L7" s="146"/>
      <c r="M7" s="146"/>
      <c r="N7" s="146" t="s">
        <v>78</v>
      </c>
    </row>
    <row r="8" spans="1:14" s="148" customFormat="1" ht="12.45" customHeight="1" x14ac:dyDescent="0.25">
      <c r="A8" s="219" t="str">
        <f>'Menus déjeuner'!N11</f>
        <v>Salade de tomate et oignon rouge</v>
      </c>
      <c r="B8" s="146" t="s">
        <v>78</v>
      </c>
      <c r="C8" s="146" t="s">
        <v>78</v>
      </c>
      <c r="D8" s="146" t="s">
        <v>78</v>
      </c>
      <c r="E8" s="146" t="s">
        <v>78</v>
      </c>
      <c r="F8" s="146"/>
      <c r="G8" s="146"/>
      <c r="H8" s="146"/>
      <c r="I8" s="146"/>
      <c r="J8" s="146" t="s">
        <v>78</v>
      </c>
      <c r="K8" s="146"/>
      <c r="L8" s="146"/>
      <c r="M8" s="146"/>
      <c r="N8" s="146" t="s">
        <v>78</v>
      </c>
    </row>
    <row r="9" spans="1:14" s="148" customFormat="1" ht="12.45" customHeight="1" x14ac:dyDescent="0.25">
      <c r="A9" s="219" t="str">
        <f>'Menus déjeuner'!N12</f>
        <v>Pomelos</v>
      </c>
      <c r="B9" s="146"/>
      <c r="C9" s="146"/>
      <c r="D9" s="146"/>
      <c r="E9" s="146"/>
      <c r="F9" s="146"/>
      <c r="G9" s="146"/>
      <c r="H9" s="146"/>
      <c r="I9" s="146"/>
      <c r="J9" s="146" t="s">
        <v>78</v>
      </c>
      <c r="K9" s="146"/>
      <c r="L9" s="146"/>
      <c r="M9" s="146"/>
      <c r="N9" s="146" t="s">
        <v>78</v>
      </c>
    </row>
    <row r="10" spans="1:14" s="148" customFormat="1" ht="12.45" customHeight="1" x14ac:dyDescent="0.25">
      <c r="A10" s="219" t="str">
        <f>'Menus déjeuner'!N13</f>
        <v>Salade verte</v>
      </c>
      <c r="B10" s="146"/>
      <c r="C10" s="146"/>
      <c r="D10" s="146"/>
      <c r="E10" s="146"/>
      <c r="F10" s="146"/>
      <c r="G10" s="146"/>
      <c r="H10" s="146"/>
      <c r="I10" s="146"/>
      <c r="J10" s="146" t="s">
        <v>78</v>
      </c>
      <c r="K10" s="146"/>
      <c r="L10" s="146" t="s">
        <v>78</v>
      </c>
      <c r="M10" s="146"/>
      <c r="N10" s="146" t="s">
        <v>78</v>
      </c>
    </row>
    <row r="11" spans="1:14" s="148" customFormat="1" ht="12.45" customHeight="1" x14ac:dyDescent="0.25">
      <c r="A11" s="219" t="str">
        <f>'Menus déjeuner'!N14</f>
        <v>Filet de poisson au basilic</v>
      </c>
      <c r="B11" s="146" t="s">
        <v>78</v>
      </c>
      <c r="C11" s="146" t="s">
        <v>78</v>
      </c>
      <c r="D11" s="146" t="s">
        <v>78</v>
      </c>
      <c r="E11" s="146" t="s">
        <v>78</v>
      </c>
      <c r="F11" s="146"/>
      <c r="G11" s="146"/>
      <c r="H11" s="146"/>
      <c r="I11" s="146"/>
      <c r="J11" s="146"/>
      <c r="K11" s="146"/>
      <c r="L11" s="146" t="s">
        <v>78</v>
      </c>
      <c r="M11" s="146"/>
      <c r="N11" s="146" t="s">
        <v>78</v>
      </c>
    </row>
    <row r="12" spans="1:14" s="148" customFormat="1" ht="12.45" customHeight="1" x14ac:dyDescent="0.25">
      <c r="A12" s="219" t="str">
        <f>'Menus déjeuner'!N15</f>
        <v>Saucisse brassée à l'ail</v>
      </c>
      <c r="B12" s="146" t="s">
        <v>78</v>
      </c>
      <c r="C12" s="146" t="s">
        <v>78</v>
      </c>
      <c r="D12" s="146" t="s">
        <v>78</v>
      </c>
      <c r="E12" s="146"/>
      <c r="F12" s="146"/>
      <c r="G12" s="146"/>
      <c r="H12" s="146"/>
      <c r="I12" s="146"/>
      <c r="J12" s="146"/>
      <c r="K12" s="146"/>
      <c r="L12" s="146" t="s">
        <v>78</v>
      </c>
      <c r="M12" s="146"/>
      <c r="N12" s="146" t="s">
        <v>78</v>
      </c>
    </row>
    <row r="13" spans="1:14" s="148" customFormat="1" ht="12.45" customHeight="1" x14ac:dyDescent="0.25">
      <c r="A13" s="219" t="str">
        <f>'Menus déjeuner'!N16</f>
        <v>Frites</v>
      </c>
      <c r="B13" s="146"/>
      <c r="C13" s="146" t="s">
        <v>78</v>
      </c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</row>
    <row r="14" spans="1:14" s="148" customFormat="1" ht="12.45" customHeight="1" x14ac:dyDescent="0.25">
      <c r="A14" s="219" t="str">
        <f>'Menus déjeuner'!N17</f>
        <v>Cœur de blé</v>
      </c>
      <c r="B14" s="146" t="s">
        <v>78</v>
      </c>
      <c r="C14" s="146" t="s">
        <v>78</v>
      </c>
      <c r="D14" s="146" t="s">
        <v>78</v>
      </c>
      <c r="E14" s="146"/>
      <c r="F14" s="146"/>
      <c r="G14" s="146"/>
      <c r="H14" s="146"/>
      <c r="I14" s="146"/>
      <c r="J14" s="146"/>
      <c r="K14" s="146"/>
      <c r="L14" s="146"/>
      <c r="M14" s="146"/>
      <c r="N14" s="146"/>
    </row>
    <row r="15" spans="1:14" s="148" customFormat="1" ht="12.45" customHeight="1" x14ac:dyDescent="0.25">
      <c r="A15" s="219" t="str">
        <f>'Menus déjeuner'!N22</f>
        <v>Poire au chocolat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</row>
    <row r="16" spans="1:14" s="148" customFormat="1" ht="12.45" customHeight="1" x14ac:dyDescent="0.25">
      <c r="A16" s="219" t="str">
        <f>'Menus déjeuner'!N23</f>
        <v>Pomme au four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</row>
    <row r="17" spans="1:14" s="148" customFormat="1" ht="12.45" customHeight="1" x14ac:dyDescent="0.25">
      <c r="A17" s="219" t="str">
        <f>'Menus déjeuner'!N24</f>
        <v>Compote sans sucre ajouté ARA</v>
      </c>
      <c r="B17" s="146"/>
      <c r="C17" s="146" t="s">
        <v>78</v>
      </c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</row>
    <row r="18" spans="1:14" s="148" customFormat="1" ht="12.45" customHeight="1" x14ac:dyDescent="0.25">
      <c r="A18" s="219" t="str">
        <f>'Menus déjeuner'!N25</f>
        <v>Corbeille de fruits frais</v>
      </c>
      <c r="B18" s="146" t="s">
        <v>78</v>
      </c>
      <c r="C18" s="146" t="s">
        <v>78</v>
      </c>
      <c r="D18" s="146" t="s">
        <v>78</v>
      </c>
      <c r="E18" s="146"/>
      <c r="F18" s="146" t="s">
        <v>78</v>
      </c>
      <c r="G18" s="146"/>
      <c r="H18" s="146"/>
      <c r="I18" s="146"/>
      <c r="J18" s="146"/>
      <c r="K18" s="146"/>
      <c r="L18" s="146"/>
      <c r="M18" s="146" t="s">
        <v>78</v>
      </c>
      <c r="N18" s="146"/>
    </row>
    <row r="19" spans="1:14" s="150" customFormat="1" ht="12.45" customHeight="1" x14ac:dyDescent="0.25">
      <c r="A19" s="221" t="s">
        <v>81</v>
      </c>
      <c r="B19" s="401">
        <f>B6+1</f>
        <v>46273</v>
      </c>
      <c r="C19" s="401"/>
      <c r="D19" s="401"/>
      <c r="E19" s="401"/>
      <c r="F19" s="149"/>
      <c r="G19" s="149"/>
      <c r="H19" s="149"/>
      <c r="I19" s="149"/>
      <c r="J19" s="149"/>
      <c r="K19" s="149"/>
      <c r="L19" s="149"/>
      <c r="M19" s="149"/>
      <c r="N19" s="149"/>
    </row>
    <row r="20" spans="1:14" s="148" customFormat="1" ht="12.45" customHeight="1" x14ac:dyDescent="0.25">
      <c r="A20" s="219" t="str">
        <f>'Menus déjeuner'!P10</f>
        <v>Brunoise courgette et tomate</v>
      </c>
      <c r="B20" s="146"/>
      <c r="C20" s="146" t="s">
        <v>78</v>
      </c>
      <c r="D20" s="146"/>
      <c r="E20" s="146"/>
      <c r="F20" s="146"/>
      <c r="G20" s="146"/>
      <c r="H20" s="146"/>
      <c r="I20" s="146"/>
      <c r="J20" s="146" t="s">
        <v>78</v>
      </c>
      <c r="K20" s="146"/>
      <c r="L20" s="146"/>
      <c r="M20" s="146"/>
      <c r="N20" s="146" t="s">
        <v>78</v>
      </c>
    </row>
    <row r="21" spans="1:14" s="148" customFormat="1" ht="12.45" customHeight="1" x14ac:dyDescent="0.25">
      <c r="A21" s="219" t="str">
        <f>'Menus déjeuner'!P11</f>
        <v>Cèleri mayo curry</v>
      </c>
      <c r="B21" s="146"/>
      <c r="C21" s="146"/>
      <c r="D21" s="146"/>
      <c r="E21" s="146"/>
      <c r="F21" s="146"/>
      <c r="G21" s="146"/>
      <c r="H21" s="146"/>
      <c r="I21" s="146"/>
      <c r="J21" s="146" t="s">
        <v>78</v>
      </c>
      <c r="K21" s="146"/>
      <c r="L21" s="146"/>
      <c r="M21" s="146"/>
      <c r="N21" s="146" t="s">
        <v>78</v>
      </c>
    </row>
    <row r="22" spans="1:14" s="148" customFormat="1" ht="12.45" customHeight="1" x14ac:dyDescent="0.25">
      <c r="A22" s="219" t="str">
        <f>'Menus déjeuner'!P12</f>
        <v>Salade composée</v>
      </c>
      <c r="B22" s="146" t="s">
        <v>78</v>
      </c>
      <c r="C22" s="146" t="s">
        <v>78</v>
      </c>
      <c r="D22" s="146" t="s">
        <v>78</v>
      </c>
      <c r="E22" s="146"/>
      <c r="F22" s="146"/>
      <c r="G22" s="146"/>
      <c r="H22" s="146"/>
      <c r="I22" s="146"/>
      <c r="J22" s="146"/>
      <c r="K22" s="146"/>
      <c r="L22" s="146" t="s">
        <v>78</v>
      </c>
      <c r="M22" s="146"/>
      <c r="N22" s="146"/>
    </row>
    <row r="23" spans="1:14" s="148" customFormat="1" ht="12.45" customHeight="1" x14ac:dyDescent="0.25">
      <c r="A23" s="219" t="str">
        <f>'Menus déjeuner'!P13</f>
        <v>Salade verte</v>
      </c>
      <c r="B23" s="146" t="s">
        <v>78</v>
      </c>
      <c r="C23" s="146" t="s">
        <v>78</v>
      </c>
      <c r="D23" s="146" t="s">
        <v>78</v>
      </c>
      <c r="E23" s="146" t="s">
        <v>78</v>
      </c>
      <c r="F23" s="146"/>
      <c r="G23" s="146"/>
      <c r="H23" s="146"/>
      <c r="I23" s="146"/>
      <c r="J23" s="146" t="s">
        <v>78</v>
      </c>
      <c r="K23" s="146"/>
      <c r="L23" s="146"/>
      <c r="M23" s="146"/>
      <c r="N23" s="146" t="s">
        <v>78</v>
      </c>
    </row>
    <row r="24" spans="1:14" s="148" customFormat="1" ht="12.45" customHeight="1" x14ac:dyDescent="0.25">
      <c r="A24" s="233" t="str">
        <f>'Menus déjeuner'!P14</f>
        <v>Gigolette de lapin à la moutarde</v>
      </c>
      <c r="B24" s="146" t="s">
        <v>78</v>
      </c>
      <c r="C24" s="146" t="s">
        <v>78</v>
      </c>
      <c r="D24" s="146" t="s">
        <v>78</v>
      </c>
      <c r="E24" s="146"/>
      <c r="F24" s="146"/>
      <c r="G24" s="146"/>
      <c r="H24" s="146"/>
      <c r="I24" s="146"/>
      <c r="J24" s="146" t="s">
        <v>78</v>
      </c>
      <c r="K24" s="146"/>
      <c r="L24" s="146" t="s">
        <v>78</v>
      </c>
      <c r="M24" s="146"/>
      <c r="N24" s="146" t="s">
        <v>78</v>
      </c>
    </row>
    <row r="25" spans="1:14" s="148" customFormat="1" ht="12.45" customHeight="1" x14ac:dyDescent="0.25">
      <c r="A25" s="219" t="str">
        <f>'Menus déjeuner'!P15</f>
        <v xml:space="preserve">Curry de pois chiches Rhône/Isère </v>
      </c>
      <c r="B25" s="146"/>
      <c r="C25" s="146" t="s">
        <v>78</v>
      </c>
      <c r="D25" s="146" t="s">
        <v>78</v>
      </c>
      <c r="E25" s="146"/>
      <c r="F25" s="146"/>
      <c r="G25" s="146"/>
      <c r="H25" s="146"/>
      <c r="I25" s="146"/>
      <c r="J25" s="146"/>
      <c r="K25" s="146"/>
      <c r="L25" s="146"/>
      <c r="M25" s="146"/>
      <c r="N25" s="146"/>
    </row>
    <row r="26" spans="1:14" s="148" customFormat="1" ht="12.45" customHeight="1" x14ac:dyDescent="0.25">
      <c r="A26" s="219" t="str">
        <f>'Menus déjeuner'!P16</f>
        <v>Gratin de courgettes</v>
      </c>
      <c r="B26" s="146"/>
      <c r="C26" s="146" t="s">
        <v>78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</row>
    <row r="27" spans="1:14" s="148" customFormat="1" ht="12.45" customHeight="1" x14ac:dyDescent="0.25">
      <c r="A27" s="219" t="str">
        <f>'Menus déjeuner'!P17</f>
        <v>Boulgour façon pilaf</v>
      </c>
      <c r="B27" s="146" t="s">
        <v>78</v>
      </c>
      <c r="C27" s="146" t="s">
        <v>78</v>
      </c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</row>
    <row r="28" spans="1:14" s="148" customFormat="1" ht="12.45" customHeight="1" x14ac:dyDescent="0.25">
      <c r="A28" s="219" t="str">
        <f>'Menus déjeuner'!P22</f>
        <v>Far aux pruneaux</v>
      </c>
      <c r="B28" s="146"/>
      <c r="C28" s="146" t="s">
        <v>78</v>
      </c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</row>
    <row r="29" spans="1:14" s="148" customFormat="1" ht="12.45" customHeight="1" x14ac:dyDescent="0.25">
      <c r="A29" s="233" t="str">
        <f>'Menus déjeuner'!P23</f>
        <v>Fondant chocolat</v>
      </c>
      <c r="B29" s="146"/>
      <c r="C29" s="146" t="s">
        <v>78</v>
      </c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</row>
    <row r="30" spans="1:14" s="148" customFormat="1" ht="12.45" customHeight="1" x14ac:dyDescent="0.25">
      <c r="A30" s="219">
        <f>'Menus déjeuner'!P24</f>
        <v>0</v>
      </c>
      <c r="B30" s="146" t="s">
        <v>78</v>
      </c>
      <c r="C30" s="146" t="s">
        <v>78</v>
      </c>
      <c r="D30" s="146" t="s">
        <v>78</v>
      </c>
      <c r="E30" s="146"/>
      <c r="F30" s="146"/>
      <c r="G30" s="146"/>
      <c r="H30" s="146"/>
      <c r="I30" s="146"/>
      <c r="J30" s="146"/>
      <c r="K30" s="146"/>
      <c r="L30" s="146"/>
      <c r="M30" s="146"/>
      <c r="N30" s="146"/>
    </row>
    <row r="31" spans="1:14" s="148" customFormat="1" ht="12.45" customHeight="1" x14ac:dyDescent="0.25">
      <c r="A31" s="219" t="str">
        <f>'Menus déjeuner'!P25</f>
        <v>Corbeille de fruits frais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</row>
    <row r="32" spans="1:14" s="150" customFormat="1" ht="12.45" customHeight="1" x14ac:dyDescent="0.25">
      <c r="A32" s="221" t="s">
        <v>81</v>
      </c>
      <c r="B32" s="401">
        <f>B19+1</f>
        <v>46274</v>
      </c>
      <c r="C32" s="401"/>
      <c r="D32" s="401"/>
      <c r="E32" s="401"/>
      <c r="F32" s="149"/>
      <c r="G32" s="149"/>
      <c r="H32" s="149"/>
      <c r="I32" s="149"/>
      <c r="J32" s="149"/>
      <c r="K32" s="149"/>
      <c r="L32" s="149"/>
      <c r="M32" s="149"/>
      <c r="N32" s="149"/>
    </row>
    <row r="33" spans="1:14" s="148" customFormat="1" ht="12.45" customHeight="1" x14ac:dyDescent="0.25">
      <c r="A33" s="219" t="str">
        <f>'Menus déjeuner'!R10</f>
        <v>Chou fleur ravigote</v>
      </c>
      <c r="B33" s="146"/>
      <c r="C33" s="146"/>
      <c r="D33" s="146"/>
      <c r="E33" s="146"/>
      <c r="F33" s="146"/>
      <c r="G33" s="146"/>
      <c r="H33" s="146"/>
      <c r="I33" s="146"/>
      <c r="J33" s="146" t="s">
        <v>78</v>
      </c>
      <c r="K33" s="146"/>
      <c r="L33" s="146"/>
      <c r="M33" s="146"/>
      <c r="N33" s="146" t="s">
        <v>78</v>
      </c>
    </row>
    <row r="34" spans="1:14" s="148" customFormat="1" ht="12.45" customHeight="1" x14ac:dyDescent="0.25">
      <c r="A34" s="219" t="str">
        <f>'Menus déjeuner'!R11</f>
        <v>Macédoine vinaigrette</v>
      </c>
      <c r="B34" s="146"/>
      <c r="C34" s="146" t="s">
        <v>78</v>
      </c>
      <c r="D34" s="146"/>
      <c r="E34" s="146"/>
      <c r="F34" s="146"/>
      <c r="G34" s="146"/>
      <c r="H34" s="146"/>
      <c r="I34" s="146"/>
      <c r="J34" s="146" t="s">
        <v>78</v>
      </c>
      <c r="K34" s="146"/>
      <c r="L34" s="146"/>
      <c r="M34" s="146"/>
      <c r="N34" s="146" t="s">
        <v>78</v>
      </c>
    </row>
    <row r="35" spans="1:14" s="148" customFormat="1" ht="12.45" customHeight="1" x14ac:dyDescent="0.25">
      <c r="A35" s="219" t="str">
        <f>'Menus déjeuner'!R12</f>
        <v>Salade de fonds d'artichaut au curry</v>
      </c>
      <c r="B35" s="146" t="s">
        <v>78</v>
      </c>
      <c r="C35" s="146" t="s">
        <v>78</v>
      </c>
      <c r="D35" s="146" t="s">
        <v>78</v>
      </c>
      <c r="E35" s="146" t="s">
        <v>78</v>
      </c>
      <c r="F35" s="146"/>
      <c r="G35" s="146"/>
      <c r="H35" s="146"/>
      <c r="I35" s="146"/>
      <c r="J35" s="146" t="s">
        <v>78</v>
      </c>
      <c r="K35" s="146"/>
      <c r="L35" s="146"/>
      <c r="M35" s="146"/>
      <c r="N35" s="146" t="s">
        <v>78</v>
      </c>
    </row>
    <row r="36" spans="1:14" s="148" customFormat="1" ht="12.45" customHeight="1" x14ac:dyDescent="0.25">
      <c r="A36" s="219" t="str">
        <f>'Menus déjeuner'!R13</f>
        <v>Salade verte</v>
      </c>
      <c r="B36" s="146"/>
      <c r="C36" s="146"/>
      <c r="D36" s="146"/>
      <c r="E36" s="146"/>
      <c r="F36" s="146"/>
      <c r="G36" s="146"/>
      <c r="H36" s="146"/>
      <c r="I36" s="146"/>
      <c r="J36" s="146" t="s">
        <v>78</v>
      </c>
      <c r="K36" s="146"/>
      <c r="L36" s="146"/>
      <c r="M36" s="146"/>
      <c r="N36" s="146" t="s">
        <v>78</v>
      </c>
    </row>
    <row r="37" spans="1:14" s="148" customFormat="1" ht="12.45" customHeight="1" x14ac:dyDescent="0.25">
      <c r="A37" s="219" t="str">
        <f>'Menus déjeuner'!R14</f>
        <v>Rôti de dinde au jus (Egalim EE)</v>
      </c>
      <c r="B37" s="146" t="s">
        <v>78</v>
      </c>
      <c r="C37" s="146" t="s">
        <v>78</v>
      </c>
      <c r="D37" s="146" t="s">
        <v>78</v>
      </c>
      <c r="E37" s="146"/>
      <c r="F37" s="146" t="s">
        <v>78</v>
      </c>
      <c r="G37" s="146"/>
      <c r="H37" s="146" t="s">
        <v>78</v>
      </c>
      <c r="I37" s="146"/>
      <c r="J37" s="146" t="s">
        <v>78</v>
      </c>
      <c r="K37" s="146"/>
      <c r="L37" s="146" t="s">
        <v>78</v>
      </c>
      <c r="M37" s="146"/>
      <c r="N37" s="146" t="s">
        <v>78</v>
      </c>
    </row>
    <row r="38" spans="1:14" s="148" customFormat="1" ht="12.45" customHeight="1" x14ac:dyDescent="0.25">
      <c r="A38" s="219" t="str">
        <f>'Menus déjeuner'!R15</f>
        <v>Croque du Chef au fromage</v>
      </c>
      <c r="B38" s="146" t="s">
        <v>78</v>
      </c>
      <c r="C38" s="146" t="s">
        <v>78</v>
      </c>
      <c r="D38" s="146" t="s">
        <v>78</v>
      </c>
      <c r="E38" s="146" t="s">
        <v>78</v>
      </c>
      <c r="F38" s="146"/>
      <c r="G38" s="146"/>
      <c r="H38" s="146"/>
      <c r="I38" s="146"/>
      <c r="J38" s="146"/>
      <c r="K38" s="146"/>
      <c r="L38" s="146" t="s">
        <v>78</v>
      </c>
      <c r="M38" s="146"/>
      <c r="N38" s="146" t="s">
        <v>78</v>
      </c>
    </row>
    <row r="39" spans="1:14" s="148" customFormat="1" ht="12.45" customHeight="1" x14ac:dyDescent="0.25">
      <c r="A39" s="219" t="str">
        <f>'Menus déjeuner'!R16</f>
        <v>Polenta</v>
      </c>
      <c r="B39" s="146"/>
      <c r="C39" s="146" t="s">
        <v>78</v>
      </c>
      <c r="D39" s="146"/>
      <c r="E39" s="146"/>
      <c r="F39" s="146"/>
      <c r="G39" s="146"/>
      <c r="H39" s="146"/>
      <c r="I39" s="146"/>
      <c r="J39" s="146"/>
      <c r="K39" s="146"/>
      <c r="L39" s="146" t="s">
        <v>78</v>
      </c>
      <c r="M39" s="146"/>
      <c r="N39" s="146"/>
    </row>
    <row r="40" spans="1:14" s="148" customFormat="1" ht="12.45" customHeight="1" x14ac:dyDescent="0.25">
      <c r="A40" s="219" t="str">
        <f>'Menus déjeuner'!R17</f>
        <v>Tomates à la provençale</v>
      </c>
      <c r="B40" s="146" t="s">
        <v>78</v>
      </c>
      <c r="C40" s="146" t="s">
        <v>78</v>
      </c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</row>
    <row r="41" spans="1:14" s="148" customFormat="1" ht="12.45" customHeight="1" x14ac:dyDescent="0.25">
      <c r="A41" s="219" t="str">
        <f>'Menus déjeuner'!R22</f>
        <v>Quartiers d'agrumes</v>
      </c>
      <c r="B41" s="146" t="s">
        <v>78</v>
      </c>
      <c r="C41" s="146" t="s">
        <v>78</v>
      </c>
      <c r="D41" s="146" t="s">
        <v>78</v>
      </c>
      <c r="E41" s="146"/>
      <c r="F41" s="146"/>
      <c r="G41" s="146"/>
      <c r="H41" s="146"/>
      <c r="I41" s="146"/>
      <c r="J41" s="146"/>
      <c r="K41" s="146"/>
      <c r="L41" s="146"/>
      <c r="M41" s="146"/>
      <c r="N41" s="146"/>
    </row>
    <row r="42" spans="1:14" s="148" customFormat="1" ht="12.45" customHeight="1" x14ac:dyDescent="0.25">
      <c r="A42" s="219" t="str">
        <f>'Menus déjeuner'!R23</f>
        <v>Banane aux amandes</v>
      </c>
      <c r="B42" s="146" t="s">
        <v>78</v>
      </c>
      <c r="C42" s="146" t="s">
        <v>78</v>
      </c>
      <c r="D42" s="146" t="s">
        <v>78</v>
      </c>
      <c r="E42" s="146"/>
      <c r="F42" s="146" t="s">
        <v>78</v>
      </c>
      <c r="G42" s="146"/>
      <c r="H42" s="146"/>
      <c r="I42" s="146"/>
      <c r="J42" s="146"/>
      <c r="K42" s="146"/>
      <c r="L42" s="146"/>
      <c r="M42" s="146"/>
      <c r="N42" s="146"/>
    </row>
    <row r="43" spans="1:14" s="148" customFormat="1" ht="12.45" customHeight="1" x14ac:dyDescent="0.25">
      <c r="A43" s="219" t="str">
        <f>'Menus déjeuner'!R24</f>
        <v>Compote sans sucre ajouté ARA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</row>
    <row r="44" spans="1:14" s="148" customFormat="1" ht="12.45" customHeight="1" x14ac:dyDescent="0.25">
      <c r="A44" s="219" t="str">
        <f>'Menus déjeuner'!R25</f>
        <v>Corbeille de fruits frais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</row>
    <row r="45" spans="1:14" s="150" customFormat="1" ht="12.45" customHeight="1" x14ac:dyDescent="0.25">
      <c r="A45" s="221" t="s">
        <v>81</v>
      </c>
      <c r="B45" s="401">
        <f>B19+2</f>
        <v>46275</v>
      </c>
      <c r="C45" s="401"/>
      <c r="D45" s="401"/>
      <c r="E45" s="401"/>
      <c r="F45" s="149"/>
      <c r="G45" s="149"/>
      <c r="H45" s="149"/>
      <c r="I45" s="149"/>
      <c r="J45" s="149"/>
      <c r="K45" s="149"/>
      <c r="L45" s="149"/>
      <c r="M45" s="149"/>
      <c r="N45" s="149"/>
    </row>
    <row r="46" spans="1:14" s="148" customFormat="1" ht="12.45" customHeight="1" x14ac:dyDescent="0.25">
      <c r="A46" s="219" t="str">
        <f>'Menus déjeuner'!T10</f>
        <v>Mousse de carottes au curry</v>
      </c>
      <c r="B46" s="146"/>
      <c r="C46" s="146" t="s">
        <v>78</v>
      </c>
      <c r="D46" s="146"/>
      <c r="E46" s="146"/>
      <c r="F46" s="146"/>
      <c r="G46" s="146"/>
      <c r="H46" s="146"/>
      <c r="I46" s="146"/>
      <c r="J46" s="146" t="s">
        <v>78</v>
      </c>
      <c r="K46" s="146"/>
      <c r="L46" s="146"/>
      <c r="M46" s="146"/>
      <c r="N46" s="146" t="s">
        <v>78</v>
      </c>
    </row>
    <row r="47" spans="1:14" s="148" customFormat="1" ht="12.45" customHeight="1" x14ac:dyDescent="0.25">
      <c r="A47" s="219" t="str">
        <f>'Menus déjeuner'!T11</f>
        <v>Betteraves vinaigrette</v>
      </c>
      <c r="B47" s="146" t="s">
        <v>78</v>
      </c>
      <c r="C47" s="146" t="s">
        <v>78</v>
      </c>
      <c r="D47" s="146" t="s">
        <v>78</v>
      </c>
      <c r="E47" s="146" t="s">
        <v>78</v>
      </c>
      <c r="F47" s="146"/>
      <c r="G47" s="146"/>
      <c r="H47" s="146"/>
      <c r="I47" s="146"/>
      <c r="J47" s="146" t="s">
        <v>78</v>
      </c>
      <c r="K47" s="146"/>
      <c r="L47" s="146" t="s">
        <v>78</v>
      </c>
      <c r="M47" s="146" t="s">
        <v>78</v>
      </c>
      <c r="N47" s="146" t="s">
        <v>78</v>
      </c>
    </row>
    <row r="48" spans="1:14" s="148" customFormat="1" ht="12.45" customHeight="1" x14ac:dyDescent="0.25">
      <c r="A48" s="219" t="str">
        <f>'Menus déjeuner'!T12</f>
        <v>Salade de petits pois, féta et zeste de citron</v>
      </c>
      <c r="B48" s="146"/>
      <c r="C48" s="146"/>
      <c r="D48" s="146"/>
      <c r="E48" s="146"/>
      <c r="F48" s="146"/>
      <c r="G48" s="146"/>
      <c r="H48" s="146"/>
      <c r="I48" s="146"/>
      <c r="J48" s="146" t="s">
        <v>78</v>
      </c>
      <c r="K48" s="146"/>
      <c r="L48" s="146"/>
      <c r="M48" s="146"/>
      <c r="N48" s="146" t="s">
        <v>78</v>
      </c>
    </row>
    <row r="49" spans="1:14" s="148" customFormat="1" ht="12.45" customHeight="1" x14ac:dyDescent="0.25">
      <c r="A49" s="219" t="str">
        <f>'Menus déjeuner'!T13</f>
        <v>Salade verte</v>
      </c>
      <c r="B49" s="146"/>
      <c r="C49" s="146"/>
      <c r="D49" s="146" t="s">
        <v>78</v>
      </c>
      <c r="E49" s="146"/>
      <c r="F49" s="146"/>
      <c r="G49" s="146"/>
      <c r="H49" s="146"/>
      <c r="I49" s="146"/>
      <c r="J49" s="146" t="s">
        <v>78</v>
      </c>
      <c r="K49" s="146"/>
      <c r="L49" s="146"/>
      <c r="M49" s="146"/>
      <c r="N49" s="146" t="s">
        <v>78</v>
      </c>
    </row>
    <row r="50" spans="1:14" s="148" customFormat="1" ht="12.45" customHeight="1" x14ac:dyDescent="0.25">
      <c r="A50" s="219" t="str">
        <f>'Menus déjeuner'!T14</f>
        <v>Quenelles gratinées sauce tomate</v>
      </c>
      <c r="B50" s="146" t="s">
        <v>78</v>
      </c>
      <c r="C50" s="146" t="s">
        <v>78</v>
      </c>
      <c r="D50" s="146" t="s">
        <v>78</v>
      </c>
      <c r="E50" s="146"/>
      <c r="F50" s="146"/>
      <c r="G50" s="146"/>
      <c r="H50" s="146"/>
      <c r="I50" s="146"/>
      <c r="J50" s="146" t="s">
        <v>78</v>
      </c>
      <c r="K50" s="146"/>
      <c r="L50" s="146" t="s">
        <v>78</v>
      </c>
      <c r="M50" s="146"/>
      <c r="N50" s="146" t="s">
        <v>78</v>
      </c>
    </row>
    <row r="51" spans="1:14" s="148" customFormat="1" ht="12.45" customHeight="1" x14ac:dyDescent="0.25">
      <c r="A51" s="219" t="str">
        <f>'Menus déjeuner'!T15</f>
        <v>Sauté de porc sauce charcutière (CE2)</v>
      </c>
      <c r="B51" s="146" t="s">
        <v>78</v>
      </c>
      <c r="C51" s="146" t="s">
        <v>78</v>
      </c>
      <c r="D51" s="146" t="s">
        <v>78</v>
      </c>
      <c r="E51" s="146" t="s">
        <v>78</v>
      </c>
      <c r="F51" s="146"/>
      <c r="G51" s="146"/>
      <c r="H51" s="146"/>
      <c r="I51" s="146"/>
      <c r="J51" s="146"/>
      <c r="K51" s="146"/>
      <c r="L51" s="146" t="s">
        <v>78</v>
      </c>
      <c r="M51" s="146"/>
      <c r="N51" s="146" t="s">
        <v>78</v>
      </c>
    </row>
    <row r="52" spans="1:14" s="148" customFormat="1" ht="12.45" customHeight="1" x14ac:dyDescent="0.25">
      <c r="A52" s="219" t="str">
        <f>'Menus déjeuner'!T16</f>
        <v>Riz</v>
      </c>
      <c r="B52" s="146" t="s">
        <v>78</v>
      </c>
      <c r="C52" s="146" t="s">
        <v>78</v>
      </c>
      <c r="D52" s="146" t="s">
        <v>78</v>
      </c>
      <c r="E52" s="146"/>
      <c r="F52" s="146"/>
      <c r="G52" s="146"/>
      <c r="H52" s="146"/>
      <c r="I52" s="146"/>
      <c r="J52" s="146"/>
      <c r="K52" s="146"/>
      <c r="L52" s="146" t="s">
        <v>78</v>
      </c>
      <c r="M52" s="146"/>
      <c r="N52" s="146" t="s">
        <v>78</v>
      </c>
    </row>
    <row r="53" spans="1:14" s="148" customFormat="1" ht="12.45" customHeight="1" x14ac:dyDescent="0.25">
      <c r="A53" s="219" t="str">
        <f>'Menus déjeuner'!T17</f>
        <v>Navets glacés au miel</v>
      </c>
      <c r="B53" s="146"/>
      <c r="C53" s="146" t="s">
        <v>78</v>
      </c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</row>
    <row r="54" spans="1:14" s="148" customFormat="1" ht="12.45" customHeight="1" x14ac:dyDescent="0.25">
      <c r="A54" s="219" t="str">
        <f>'Menus déjeuner'!T22</f>
        <v>Ananas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</row>
    <row r="55" spans="1:14" s="148" customFormat="1" ht="12.45" customHeight="1" x14ac:dyDescent="0.25">
      <c r="A55" s="219" t="str">
        <f>'Menus déjeuner'!T23</f>
        <v>Salade de fruits frais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</row>
    <row r="56" spans="1:14" s="148" customFormat="1" ht="12.45" customHeight="1" x14ac:dyDescent="0.25">
      <c r="A56" s="219" t="str">
        <f>'Menus déjeuner'!T24</f>
        <v>Cocktail de fruits au sirop léger</v>
      </c>
      <c r="B56" s="146" t="s">
        <v>78</v>
      </c>
      <c r="C56" s="146" t="s">
        <v>78</v>
      </c>
      <c r="D56" s="146" t="s">
        <v>78</v>
      </c>
      <c r="E56" s="146"/>
      <c r="F56" s="146"/>
      <c r="G56" s="146"/>
      <c r="H56" s="146"/>
      <c r="I56" s="146"/>
      <c r="J56" s="146"/>
      <c r="K56" s="146"/>
      <c r="L56" s="146"/>
      <c r="M56" s="146"/>
      <c r="N56" s="146"/>
    </row>
    <row r="57" spans="1:14" s="148" customFormat="1" ht="12.45" customHeight="1" x14ac:dyDescent="0.25">
      <c r="A57" s="219" t="str">
        <f>'Menus déjeuner'!T25</f>
        <v>Corbeille de fruits frais</v>
      </c>
      <c r="B57" s="146"/>
      <c r="C57" s="146" t="s">
        <v>78</v>
      </c>
      <c r="D57" s="146" t="s">
        <v>78</v>
      </c>
      <c r="E57" s="146"/>
      <c r="F57" s="146" t="s">
        <v>78</v>
      </c>
      <c r="G57" s="146"/>
      <c r="H57" s="146"/>
      <c r="I57" s="146"/>
      <c r="J57" s="146"/>
      <c r="K57" s="146"/>
      <c r="L57" s="146"/>
      <c r="M57" s="146"/>
      <c r="N57" s="146"/>
    </row>
    <row r="58" spans="1:14" s="150" customFormat="1" ht="12.45" customHeight="1" x14ac:dyDescent="0.25">
      <c r="A58" s="221" t="s">
        <v>81</v>
      </c>
      <c r="B58" s="401">
        <f>B45+1</f>
        <v>46276</v>
      </c>
      <c r="C58" s="401"/>
      <c r="D58" s="401"/>
      <c r="E58" s="401"/>
      <c r="F58" s="149"/>
      <c r="G58" s="149"/>
      <c r="H58" s="149"/>
      <c r="I58" s="149"/>
      <c r="J58" s="149"/>
      <c r="K58" s="149"/>
      <c r="L58" s="149"/>
      <c r="M58" s="149"/>
      <c r="N58" s="149"/>
    </row>
    <row r="59" spans="1:14" s="148" customFormat="1" ht="12.45" customHeight="1" x14ac:dyDescent="0.25">
      <c r="A59" s="219" t="str">
        <f>'Menus déjeuner'!V10</f>
        <v>Lentilles vertes Isère vinaigrette</v>
      </c>
      <c r="B59" s="146" t="s">
        <v>78</v>
      </c>
      <c r="C59" s="146" t="s">
        <v>78</v>
      </c>
      <c r="D59" s="146"/>
      <c r="E59" s="146" t="s">
        <v>78</v>
      </c>
      <c r="F59" s="146"/>
      <c r="G59" s="146"/>
      <c r="H59" s="146"/>
      <c r="I59" s="146"/>
      <c r="J59" s="146"/>
      <c r="K59" s="146"/>
      <c r="L59" s="146"/>
      <c r="M59" s="146"/>
      <c r="N59" s="146"/>
    </row>
    <row r="60" spans="1:14" s="148" customFormat="1" ht="12.45" customHeight="1" x14ac:dyDescent="0.25">
      <c r="A60" s="219" t="str">
        <f>'Menus déjeuner'!V11</f>
        <v>Taboulé</v>
      </c>
      <c r="B60" s="146" t="s">
        <v>78</v>
      </c>
      <c r="C60" s="146" t="s">
        <v>78</v>
      </c>
      <c r="D60" s="146" t="s">
        <v>78</v>
      </c>
      <c r="E60" s="146"/>
      <c r="F60" s="146"/>
      <c r="G60" s="146"/>
      <c r="H60" s="146"/>
      <c r="I60" s="146"/>
      <c r="J60" s="146"/>
      <c r="K60" s="146"/>
      <c r="L60" s="146"/>
      <c r="M60" s="146"/>
      <c r="N60" s="146"/>
    </row>
    <row r="61" spans="1:14" s="148" customFormat="1" ht="12.45" customHeight="1" x14ac:dyDescent="0.25">
      <c r="A61" s="219" t="str">
        <f>'Menus déjeuner'!V12</f>
        <v>Salade de coquillettes</v>
      </c>
      <c r="B61" s="146"/>
      <c r="C61" s="146"/>
      <c r="D61" s="146"/>
      <c r="E61" s="146"/>
      <c r="F61" s="146"/>
      <c r="G61" s="146"/>
      <c r="H61" s="146"/>
      <c r="I61" s="146"/>
      <c r="J61" s="146" t="s">
        <v>78</v>
      </c>
      <c r="K61" s="146"/>
      <c r="L61" s="146"/>
      <c r="M61" s="146"/>
      <c r="N61" s="146" t="s">
        <v>78</v>
      </c>
    </row>
    <row r="62" spans="1:14" s="148" customFormat="1" ht="12.45" customHeight="1" x14ac:dyDescent="0.25">
      <c r="A62" s="219" t="str">
        <f>'Menus déjeuner'!V13</f>
        <v>Salade verte</v>
      </c>
      <c r="B62" s="146"/>
      <c r="C62" s="146" t="s">
        <v>78</v>
      </c>
      <c r="D62" s="146"/>
      <c r="E62" s="146"/>
      <c r="F62" s="146"/>
      <c r="G62" s="146"/>
      <c r="H62" s="146"/>
      <c r="I62" s="146"/>
      <c r="J62" s="146" t="s">
        <v>78</v>
      </c>
      <c r="K62" s="146"/>
      <c r="L62" s="146"/>
      <c r="M62" s="146"/>
      <c r="N62" s="146" t="s">
        <v>78</v>
      </c>
    </row>
    <row r="63" spans="1:14" s="148" customFormat="1" ht="12.45" customHeight="1" x14ac:dyDescent="0.25">
      <c r="A63" s="219" t="str">
        <f>'Menus déjeuner'!V14</f>
        <v>Émincé de bœuf au paprika</v>
      </c>
      <c r="B63" s="146" t="s">
        <v>78</v>
      </c>
      <c r="C63" s="146" t="s">
        <v>78</v>
      </c>
      <c r="D63" s="146" t="s">
        <v>78</v>
      </c>
      <c r="E63" s="146"/>
      <c r="F63" s="146"/>
      <c r="G63" s="146"/>
      <c r="H63" s="146"/>
      <c r="I63" s="146"/>
      <c r="J63" s="146"/>
      <c r="K63" s="146"/>
      <c r="L63" s="146" t="s">
        <v>78</v>
      </c>
      <c r="M63" s="146"/>
      <c r="N63" s="146" t="s">
        <v>78</v>
      </c>
    </row>
    <row r="64" spans="1:14" s="148" customFormat="1" ht="12.45" customHeight="1" x14ac:dyDescent="0.25">
      <c r="A64" s="219" t="str">
        <f>'Menus déjeuner'!V15</f>
        <v>Cassolette de poisson à la provençale</v>
      </c>
      <c r="B64" s="146" t="s">
        <v>78</v>
      </c>
      <c r="C64" s="146" t="s">
        <v>78</v>
      </c>
      <c r="D64" s="146" t="s">
        <v>78</v>
      </c>
      <c r="E64" s="146"/>
      <c r="F64" s="146"/>
      <c r="G64" s="146"/>
      <c r="H64" s="146"/>
      <c r="I64" s="146"/>
      <c r="J64" s="146"/>
      <c r="K64" s="146"/>
      <c r="L64" s="146"/>
      <c r="M64" s="146"/>
      <c r="N64" s="146"/>
    </row>
    <row r="65" spans="1:14" s="148" customFormat="1" ht="12.45" customHeight="1" x14ac:dyDescent="0.25">
      <c r="A65" s="219" t="str">
        <f>'Menus déjeuner'!V16</f>
        <v>Carottes au beurre</v>
      </c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</row>
    <row r="66" spans="1:14" s="148" customFormat="1" ht="12.3" customHeight="1" x14ac:dyDescent="0.25">
      <c r="A66" s="219" t="str">
        <f>'Menus déjeuner'!V17</f>
        <v>Petit épeautre</v>
      </c>
      <c r="B66" s="146" t="s">
        <v>78</v>
      </c>
      <c r="C66" s="146" t="s">
        <v>78</v>
      </c>
      <c r="D66" s="146" t="s">
        <v>78</v>
      </c>
      <c r="E66" s="146"/>
      <c r="F66" s="146"/>
      <c r="G66" s="146"/>
      <c r="H66" s="146"/>
      <c r="I66" s="146"/>
      <c r="J66" s="146"/>
      <c r="K66" s="146"/>
      <c r="L66" s="146" t="s">
        <v>78</v>
      </c>
      <c r="M66" s="146"/>
      <c r="N66" s="146" t="s">
        <v>78</v>
      </c>
    </row>
    <row r="67" spans="1:14" s="148" customFormat="1" ht="12.45" customHeight="1" x14ac:dyDescent="0.25">
      <c r="A67" s="219" t="str">
        <f>'Menus déjeuner'!V22</f>
        <v>Salade de fruits frais</v>
      </c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</row>
    <row r="68" spans="1:14" s="148" customFormat="1" ht="12.45" customHeight="1" x14ac:dyDescent="0.25">
      <c r="A68" s="219" t="str">
        <f>'Menus déjeuner'!V23</f>
        <v>Smoothie fruits frais</v>
      </c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</row>
    <row r="69" spans="1:14" s="148" customFormat="1" ht="12.45" customHeight="1" x14ac:dyDescent="0.25">
      <c r="A69" s="219" t="str">
        <f>'Menus déjeuner'!V24</f>
        <v>Dés de pêche au sirop léger</v>
      </c>
      <c r="B69" s="146" t="s">
        <v>78</v>
      </c>
      <c r="C69" s="146" t="s">
        <v>78</v>
      </c>
      <c r="D69" s="146" t="s">
        <v>78</v>
      </c>
      <c r="E69" s="146"/>
      <c r="F69" s="146"/>
      <c r="G69" s="146"/>
      <c r="H69" s="146"/>
      <c r="I69" s="146"/>
      <c r="J69" s="146"/>
      <c r="K69" s="146"/>
      <c r="L69" s="146"/>
      <c r="M69" s="146"/>
      <c r="N69" s="146"/>
    </row>
    <row r="70" spans="1:14" s="148" customFormat="1" ht="12.45" customHeight="1" x14ac:dyDescent="0.25">
      <c r="A70" s="219" t="str">
        <f>'Menus déjeuner'!V25</f>
        <v>Corbeille de fruits frais</v>
      </c>
      <c r="B70" s="146"/>
      <c r="C70" s="146" t="s">
        <v>78</v>
      </c>
      <c r="D70" s="146" t="s">
        <v>78</v>
      </c>
      <c r="E70" s="146"/>
      <c r="F70" s="146" t="s">
        <v>78</v>
      </c>
      <c r="G70" s="146"/>
      <c r="H70" s="146"/>
      <c r="I70" s="146"/>
      <c r="J70" s="146"/>
      <c r="K70" s="146"/>
      <c r="L70" s="146"/>
      <c r="M70" s="146" t="s">
        <v>78</v>
      </c>
      <c r="N70" s="146"/>
    </row>
  </sheetData>
  <mergeCells count="6">
    <mergeCell ref="B58:E58"/>
    <mergeCell ref="A1:N1"/>
    <mergeCell ref="B6:E6"/>
    <mergeCell ref="B19:E19"/>
    <mergeCell ref="B32:E32"/>
    <mergeCell ref="B45:E45"/>
  </mergeCells>
  <printOptions horizontalCentered="1" verticalCentered="1"/>
  <pageMargins left="3.937007874015748E-2" right="3.937007874015748E-2" top="0" bottom="0" header="0" footer="0"/>
  <pageSetup paperSize="9" scale="9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4E57-F6FF-4DFF-B8F3-3CFEED9E88DC}">
  <sheetPr>
    <tabColor theme="0" tint="-0.499984740745262"/>
    <pageSetUpPr fitToPage="1"/>
  </sheetPr>
  <dimension ref="A1:N70"/>
  <sheetViews>
    <sheetView showZeros="0" zoomScale="140" zoomScaleNormal="140" workbookViewId="0">
      <pane xSplit="1" ySplit="2" topLeftCell="B3" activePane="bottomRight" state="frozen"/>
      <selection activeCell="G51" sqref="G51"/>
      <selection pane="topRight" activeCell="G51" sqref="G51"/>
      <selection pane="bottomLeft" activeCell="G51" sqref="G51"/>
      <selection pane="bottomRight" activeCell="G51" sqref="G51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398" t="s">
        <v>63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2.45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2.45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2.45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4" customFormat="1" ht="12.45" customHeight="1" x14ac:dyDescent="0.25">
      <c r="A6" s="222" t="s">
        <v>81</v>
      </c>
      <c r="B6" s="402">
        <f>+'Menus déjeuner'!$AD$3</f>
        <v>46279</v>
      </c>
      <c r="C6" s="402"/>
      <c r="D6" s="402"/>
      <c r="E6" s="402"/>
      <c r="F6" s="143"/>
      <c r="G6" s="143"/>
      <c r="H6" s="143"/>
      <c r="I6" s="143"/>
      <c r="J6" s="143"/>
      <c r="K6" s="143"/>
      <c r="L6" s="143"/>
      <c r="M6" s="143"/>
      <c r="N6" s="143"/>
    </row>
    <row r="7" spans="1:14" s="140" customFormat="1" ht="12.45" customHeight="1" x14ac:dyDescent="0.25">
      <c r="A7" s="217" t="str">
        <f>'Menus déjeuner'!Z10</f>
        <v>Salade de radis aux fines herbes</v>
      </c>
      <c r="B7" s="139"/>
      <c r="C7" s="139" t="s">
        <v>78</v>
      </c>
      <c r="D7" s="139"/>
      <c r="E7" s="139"/>
      <c r="F7" s="139"/>
      <c r="G7" s="139"/>
      <c r="H7" s="139"/>
      <c r="I7" s="139"/>
      <c r="J7" s="139" t="s">
        <v>78</v>
      </c>
      <c r="K7" s="139"/>
      <c r="L7" s="139"/>
      <c r="M7" s="139"/>
      <c r="N7" s="139" t="s">
        <v>78</v>
      </c>
    </row>
    <row r="8" spans="1:14" s="140" customFormat="1" ht="12.45" customHeight="1" x14ac:dyDescent="0.25">
      <c r="A8" s="217" t="str">
        <f>'Menus déjeuner'!Z11</f>
        <v>Carottes râpées</v>
      </c>
      <c r="B8" s="139"/>
      <c r="C8" s="139"/>
      <c r="D8" s="139"/>
      <c r="E8" s="139"/>
      <c r="F8" s="139"/>
      <c r="G8" s="139"/>
      <c r="H8" s="139"/>
      <c r="I8" s="139"/>
      <c r="J8" s="139" t="s">
        <v>78</v>
      </c>
      <c r="K8" s="139"/>
      <c r="L8" s="139"/>
      <c r="M8" s="139"/>
      <c r="N8" s="139" t="s">
        <v>78</v>
      </c>
    </row>
    <row r="9" spans="1:14" s="140" customFormat="1" ht="12.45" customHeight="1" x14ac:dyDescent="0.25">
      <c r="A9" s="217" t="str">
        <f>'Menus déjeuner'!Z12</f>
        <v>Chou blanc émincé</v>
      </c>
      <c r="B9" s="139"/>
      <c r="C9" s="139"/>
      <c r="D9" s="139"/>
      <c r="E9" s="139"/>
      <c r="F9" s="139"/>
      <c r="G9" s="139"/>
      <c r="H9" s="139"/>
      <c r="I9" s="139"/>
      <c r="J9" s="139" t="s">
        <v>78</v>
      </c>
      <c r="K9" s="139"/>
      <c r="L9" s="139"/>
      <c r="M9" s="139"/>
      <c r="N9" s="139" t="s">
        <v>78</v>
      </c>
    </row>
    <row r="10" spans="1:14" s="140" customFormat="1" ht="12.45" customHeight="1" x14ac:dyDescent="0.25">
      <c r="A10" s="217" t="str">
        <f>'Menus déjeuner'!Z13</f>
        <v>Salade verte</v>
      </c>
      <c r="B10" s="139"/>
      <c r="C10" s="139"/>
      <c r="D10" s="139"/>
      <c r="E10" s="139"/>
      <c r="F10" s="139"/>
      <c r="G10" s="139"/>
      <c r="H10" s="139"/>
      <c r="I10" s="139"/>
      <c r="J10" s="139" t="s">
        <v>78</v>
      </c>
      <c r="K10" s="139"/>
      <c r="L10" s="139"/>
      <c r="M10" s="139"/>
      <c r="N10" s="139" t="s">
        <v>78</v>
      </c>
    </row>
    <row r="11" spans="1:14" s="140" customFormat="1" ht="12.45" customHeight="1" x14ac:dyDescent="0.25">
      <c r="A11" s="217" t="str">
        <f>'Menus déjeuner'!Z14</f>
        <v>Tacos haricots rouges et maïs</v>
      </c>
      <c r="B11" s="139" t="s">
        <v>78</v>
      </c>
      <c r="C11" s="139" t="s">
        <v>78</v>
      </c>
      <c r="D11" s="139" t="s">
        <v>78</v>
      </c>
      <c r="E11" s="139"/>
      <c r="F11" s="139" t="s">
        <v>78</v>
      </c>
      <c r="G11" s="139"/>
      <c r="H11" s="139" t="s">
        <v>78</v>
      </c>
      <c r="I11" s="139"/>
      <c r="J11" s="139" t="s">
        <v>78</v>
      </c>
      <c r="K11" s="139"/>
      <c r="L11" s="139" t="s">
        <v>78</v>
      </c>
      <c r="M11" s="139"/>
      <c r="N11" s="139" t="s">
        <v>78</v>
      </c>
    </row>
    <row r="12" spans="1:14" s="140" customFormat="1" ht="12.45" customHeight="1" x14ac:dyDescent="0.25">
      <c r="A12" s="217" t="str">
        <f>'Menus déjeuner'!Z15</f>
        <v>Jambon grillé</v>
      </c>
      <c r="B12" s="139" t="s">
        <v>78</v>
      </c>
      <c r="C12" s="139" t="s">
        <v>78</v>
      </c>
      <c r="D12" s="139" t="s">
        <v>78</v>
      </c>
      <c r="E12" s="139" t="s">
        <v>78</v>
      </c>
      <c r="F12" s="139"/>
      <c r="G12" s="139"/>
      <c r="H12" s="139"/>
      <c r="I12" s="139"/>
      <c r="J12" s="139" t="s">
        <v>78</v>
      </c>
      <c r="K12" s="139"/>
      <c r="L12" s="139" t="s">
        <v>78</v>
      </c>
      <c r="M12" s="139"/>
      <c r="N12" s="139" t="s">
        <v>78</v>
      </c>
    </row>
    <row r="13" spans="1:14" s="140" customFormat="1" ht="12.45" customHeight="1" x14ac:dyDescent="0.25">
      <c r="A13" s="217" t="str">
        <f>'Menus déjeuner'!Z16</f>
        <v>Galette de blé à garnir</v>
      </c>
      <c r="B13" s="139"/>
      <c r="C13" s="139" t="s">
        <v>78</v>
      </c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2.45" customHeight="1" x14ac:dyDescent="0.25">
      <c r="A14" s="156" t="str">
        <f>'Menus déjeuner'!Z17</f>
        <v>Fondue de poireaux</v>
      </c>
      <c r="B14" s="139" t="s">
        <v>78</v>
      </c>
      <c r="C14" s="139" t="s">
        <v>78</v>
      </c>
      <c r="D14" s="139"/>
      <c r="E14" s="139"/>
      <c r="F14" s="139" t="s">
        <v>78</v>
      </c>
      <c r="G14" s="139"/>
      <c r="H14" s="139"/>
      <c r="I14" s="139"/>
      <c r="J14" s="139"/>
      <c r="K14" s="139"/>
      <c r="L14" s="139"/>
      <c r="M14" s="139"/>
      <c r="N14" s="139"/>
    </row>
    <row r="15" spans="1:14" s="140" customFormat="1" ht="12.45" customHeight="1" x14ac:dyDescent="0.25">
      <c r="A15" s="217" t="str">
        <f>'Menus déjeuner'!Z22</f>
        <v xml:space="preserve">Beignet </v>
      </c>
      <c r="B15" s="139" t="s">
        <v>78</v>
      </c>
      <c r="C15" s="139" t="s">
        <v>78</v>
      </c>
      <c r="D15" s="139" t="s">
        <v>78</v>
      </c>
      <c r="E15" s="139"/>
      <c r="F15" s="139"/>
      <c r="G15" s="139"/>
      <c r="H15" s="139"/>
      <c r="I15" s="139"/>
      <c r="J15" s="139"/>
      <c r="K15" s="139"/>
      <c r="L15" s="139"/>
      <c r="M15" s="139"/>
      <c r="N15" s="139"/>
    </row>
    <row r="16" spans="1:14" s="140" customFormat="1" ht="12.45" customHeight="1" x14ac:dyDescent="0.25">
      <c r="A16" s="217" t="str">
        <f>'Menus déjeuner'!Z23</f>
        <v>Semoule au lait vanillé</v>
      </c>
      <c r="B16" s="139" t="s">
        <v>78</v>
      </c>
      <c r="C16" s="139" t="s">
        <v>78</v>
      </c>
      <c r="D16" s="139" t="s">
        <v>78</v>
      </c>
      <c r="E16" s="139"/>
      <c r="F16" s="139" t="s">
        <v>78</v>
      </c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2.45" customHeight="1" x14ac:dyDescent="0.25">
      <c r="A17" s="217">
        <f>'Menus déjeuner'!Z24</f>
        <v>0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</row>
    <row r="18" spans="1:14" s="140" customFormat="1" ht="12.45" customHeight="1" x14ac:dyDescent="0.25">
      <c r="A18" s="217" t="str">
        <f>'Menus déjeuner'!Z25</f>
        <v>Corbeille de fruits frais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</row>
    <row r="19" spans="1:14" s="144" customFormat="1" ht="12.45" customHeight="1" x14ac:dyDescent="0.25">
      <c r="A19" s="222" t="s">
        <v>81</v>
      </c>
      <c r="B19" s="402">
        <f>B6+1</f>
        <v>46280</v>
      </c>
      <c r="C19" s="402"/>
      <c r="D19" s="402"/>
      <c r="E19" s="402"/>
      <c r="F19" s="143"/>
      <c r="G19" s="143"/>
      <c r="H19" s="143"/>
      <c r="I19" s="143"/>
      <c r="J19" s="143"/>
      <c r="K19" s="143"/>
      <c r="L19" s="143"/>
      <c r="M19" s="143"/>
      <c r="N19" s="143"/>
    </row>
    <row r="20" spans="1:14" s="140" customFormat="1" ht="12.45" customHeight="1" x14ac:dyDescent="0.25">
      <c r="A20" s="217" t="str">
        <f>'Menus déjeuner'!AB10</f>
        <v>Salade de pommes de terre ciboulette</v>
      </c>
      <c r="B20" s="139"/>
      <c r="C20" s="139"/>
      <c r="D20" s="139"/>
      <c r="E20" s="139"/>
      <c r="F20" s="139"/>
      <c r="G20" s="139"/>
      <c r="H20" s="139"/>
      <c r="I20" s="139"/>
      <c r="J20" s="139" t="s">
        <v>78</v>
      </c>
      <c r="K20" s="139"/>
      <c r="L20" s="139"/>
      <c r="M20" s="139"/>
      <c r="N20" s="139" t="s">
        <v>78</v>
      </c>
    </row>
    <row r="21" spans="1:14" s="140" customFormat="1" ht="12.45" customHeight="1" x14ac:dyDescent="0.25">
      <c r="A21" s="217" t="str">
        <f>'Menus déjeuner'!AB11</f>
        <v>Boulgour en salade</v>
      </c>
      <c r="B21" s="139" t="s">
        <v>78</v>
      </c>
      <c r="C21" s="139" t="s">
        <v>78</v>
      </c>
      <c r="D21" s="139" t="s">
        <v>78</v>
      </c>
      <c r="E21" s="139" t="s">
        <v>78</v>
      </c>
      <c r="F21" s="139"/>
      <c r="G21" s="139"/>
      <c r="H21" s="139"/>
      <c r="I21" s="139"/>
      <c r="J21" s="139" t="s">
        <v>78</v>
      </c>
      <c r="K21" s="139"/>
      <c r="L21" s="139"/>
      <c r="M21" s="139"/>
      <c r="N21" s="139" t="s">
        <v>78</v>
      </c>
    </row>
    <row r="22" spans="1:14" s="140" customFormat="1" ht="12.45" customHeight="1" x14ac:dyDescent="0.25">
      <c r="A22" s="217" t="str">
        <f>'Menus déjeuner'!AB12</f>
        <v>Houmous rose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s="140" customFormat="1" ht="12.45" customHeight="1" x14ac:dyDescent="0.25">
      <c r="A23" s="217" t="str">
        <f>'Menus déjeuner'!AB13</f>
        <v>Salade verte</v>
      </c>
      <c r="B23" s="139"/>
      <c r="C23" s="139" t="s">
        <v>78</v>
      </c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</row>
    <row r="24" spans="1:14" s="140" customFormat="1" ht="12.45" customHeight="1" x14ac:dyDescent="0.25">
      <c r="A24" s="217" t="str">
        <f>'Menus déjeuner'!AB14</f>
        <v>Sauté d'agneau aux 4 épices</v>
      </c>
      <c r="B24" s="139"/>
      <c r="C24" s="139" t="s">
        <v>78</v>
      </c>
      <c r="D24" s="139" t="s">
        <v>78</v>
      </c>
      <c r="E24" s="139"/>
      <c r="F24" s="139"/>
      <c r="G24" s="139"/>
      <c r="H24" s="139"/>
      <c r="I24" s="139"/>
      <c r="J24" s="139"/>
      <c r="K24" s="139"/>
      <c r="L24" s="139"/>
      <c r="M24" s="139"/>
      <c r="N24" s="139"/>
    </row>
    <row r="25" spans="1:14" s="140" customFormat="1" ht="12.45" customHeight="1" x14ac:dyDescent="0.25">
      <c r="A25" s="217" t="str">
        <f>'Menus déjeuner'!AB15</f>
        <v>Filet de poisson meunière</v>
      </c>
      <c r="B25" s="139" t="s">
        <v>78</v>
      </c>
      <c r="C25" s="139" t="s">
        <v>78</v>
      </c>
      <c r="D25" s="139" t="s">
        <v>78</v>
      </c>
      <c r="E25" s="139" t="s">
        <v>78</v>
      </c>
      <c r="F25" s="139"/>
      <c r="G25" s="139"/>
      <c r="H25" s="139"/>
      <c r="I25" s="139"/>
      <c r="J25" s="139"/>
      <c r="K25" s="139"/>
      <c r="L25" s="139" t="s">
        <v>78</v>
      </c>
      <c r="M25" s="139"/>
      <c r="N25" s="139" t="s">
        <v>78</v>
      </c>
    </row>
    <row r="26" spans="1:14" s="140" customFormat="1" ht="12.45" customHeight="1" x14ac:dyDescent="0.25">
      <c r="A26" s="217" t="str">
        <f>'Menus déjeuner'!AB16</f>
        <v>Ratatouille</v>
      </c>
      <c r="B26" s="139"/>
      <c r="C26" s="139" t="s">
        <v>78</v>
      </c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</row>
    <row r="27" spans="1:14" s="140" customFormat="1" ht="12.45" customHeight="1" x14ac:dyDescent="0.25">
      <c r="A27" s="217" t="str">
        <f>'Menus déjeuner'!AB17</f>
        <v>Poêlée de pois chiches aux légumes</v>
      </c>
      <c r="B27" s="139"/>
      <c r="C27" s="139" t="s">
        <v>78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 t="s">
        <v>78</v>
      </c>
    </row>
    <row r="28" spans="1:14" s="140" customFormat="1" ht="12.45" customHeight="1" x14ac:dyDescent="0.25">
      <c r="A28" s="217" t="str">
        <f>'Menus déjeuner'!AB22</f>
        <v>Pastèque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s="140" customFormat="1" ht="12.45" customHeight="1" x14ac:dyDescent="0.25">
      <c r="A29" s="217" t="str">
        <f>'Menus déjeuner'!AB23</f>
        <v>Salade de fruits frais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2.45" customHeight="1" x14ac:dyDescent="0.25">
      <c r="A30" s="217" t="str">
        <f>'Menus déjeuner'!AB24</f>
        <v>Pomme au four</v>
      </c>
      <c r="B30" s="139"/>
      <c r="C30" s="139" t="s">
        <v>78</v>
      </c>
      <c r="D30" s="139"/>
      <c r="E30" s="139"/>
      <c r="F30" s="139" t="s">
        <v>78</v>
      </c>
      <c r="G30" s="139"/>
      <c r="H30" s="139"/>
      <c r="I30" s="139"/>
      <c r="J30" s="139"/>
      <c r="K30" s="139"/>
      <c r="L30" s="139"/>
      <c r="M30" s="139" t="s">
        <v>78</v>
      </c>
      <c r="N30" s="139"/>
    </row>
    <row r="31" spans="1:14" s="140" customFormat="1" ht="12.45" customHeight="1" x14ac:dyDescent="0.25">
      <c r="A31" s="217" t="str">
        <f>'Menus déjeuner'!AB25</f>
        <v>Corbeille de fruits frais</v>
      </c>
      <c r="B31" s="139" t="s">
        <v>78</v>
      </c>
      <c r="C31" s="139" t="s">
        <v>78</v>
      </c>
      <c r="D31" s="139" t="s">
        <v>78</v>
      </c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s="144" customFormat="1" ht="12.45" customHeight="1" x14ac:dyDescent="0.25">
      <c r="A32" s="222" t="s">
        <v>81</v>
      </c>
      <c r="B32" s="402">
        <f>B19+1</f>
        <v>46281</v>
      </c>
      <c r="C32" s="402"/>
      <c r="D32" s="402"/>
      <c r="E32" s="402"/>
      <c r="F32" s="143"/>
      <c r="G32" s="143"/>
      <c r="H32" s="143"/>
      <c r="I32" s="143"/>
      <c r="J32" s="143"/>
      <c r="K32" s="143"/>
      <c r="L32" s="143"/>
      <c r="M32" s="143"/>
      <c r="N32" s="143"/>
    </row>
    <row r="33" spans="1:14" s="140" customFormat="1" ht="12.45" customHeight="1" x14ac:dyDescent="0.25">
      <c r="A33" s="217" t="str">
        <f>'Menus déjeuner'!AD10</f>
        <v>Tartine au fromage</v>
      </c>
      <c r="B33" s="139"/>
      <c r="C33" s="139"/>
      <c r="D33" s="139"/>
      <c r="E33" s="139"/>
      <c r="F33" s="139"/>
      <c r="G33" s="139"/>
      <c r="H33" s="139"/>
      <c r="I33" s="139"/>
      <c r="J33" s="139" t="s">
        <v>78</v>
      </c>
      <c r="K33" s="139"/>
      <c r="L33" s="139"/>
      <c r="M33" s="139"/>
      <c r="N33" s="139" t="s">
        <v>78</v>
      </c>
    </row>
    <row r="34" spans="1:14" s="140" customFormat="1" ht="12.45" customHeight="1" x14ac:dyDescent="0.25">
      <c r="A34" s="217" t="str">
        <f>'Menus déjeuner'!AD11</f>
        <v>Cake légumes curry</v>
      </c>
      <c r="B34" s="139"/>
      <c r="C34" s="139"/>
      <c r="D34" s="139" t="s">
        <v>78</v>
      </c>
      <c r="E34" s="139"/>
      <c r="F34" s="139"/>
      <c r="G34" s="139"/>
      <c r="H34" s="139"/>
      <c r="I34" s="139"/>
      <c r="J34" s="139" t="s">
        <v>78</v>
      </c>
      <c r="K34" s="139"/>
      <c r="L34" s="139" t="s">
        <v>78</v>
      </c>
      <c r="M34" s="139"/>
      <c r="N34" s="139" t="s">
        <v>78</v>
      </c>
    </row>
    <row r="35" spans="1:14" s="140" customFormat="1" ht="12.45" customHeight="1" x14ac:dyDescent="0.25">
      <c r="A35" s="217" t="str">
        <f>'Menus déjeuner'!AD12</f>
        <v>Pain perdu salé</v>
      </c>
      <c r="B35" s="139" t="s">
        <v>78</v>
      </c>
      <c r="C35" s="139" t="s">
        <v>78</v>
      </c>
      <c r="D35" s="139"/>
      <c r="E35" s="139"/>
      <c r="F35" s="139" t="s">
        <v>78</v>
      </c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2.45" customHeight="1" x14ac:dyDescent="0.25">
      <c r="A36" s="217" t="str">
        <f>'Menus déjeuner'!AD13</f>
        <v>Salade verte</v>
      </c>
      <c r="B36" s="139" t="s">
        <v>78</v>
      </c>
      <c r="C36" s="139" t="s">
        <v>78</v>
      </c>
      <c r="D36" s="139" t="s">
        <v>78</v>
      </c>
      <c r="E36" s="139"/>
      <c r="F36" s="139"/>
      <c r="G36" s="139"/>
      <c r="H36" s="139"/>
      <c r="I36" s="139"/>
      <c r="J36" s="139" t="s">
        <v>78</v>
      </c>
      <c r="K36" s="139"/>
      <c r="L36" s="139" t="s">
        <v>78</v>
      </c>
      <c r="M36" s="139"/>
      <c r="N36" s="139"/>
    </row>
    <row r="37" spans="1:14" s="140" customFormat="1" ht="12.45" customHeight="1" x14ac:dyDescent="0.25">
      <c r="A37" s="217" t="str">
        <f>'Menus déjeuner'!AD14</f>
        <v xml:space="preserve">Poulet au citron </v>
      </c>
      <c r="B37" s="139" t="s">
        <v>78</v>
      </c>
      <c r="C37" s="139" t="s">
        <v>78</v>
      </c>
      <c r="D37" s="139" t="s">
        <v>78</v>
      </c>
      <c r="E37" s="139"/>
      <c r="F37" s="139"/>
      <c r="G37" s="139"/>
      <c r="H37" s="139"/>
      <c r="I37" s="139"/>
      <c r="J37" s="139"/>
      <c r="K37" s="139"/>
      <c r="L37" s="139" t="s">
        <v>78</v>
      </c>
      <c r="M37" s="139"/>
      <c r="N37" s="139" t="s">
        <v>78</v>
      </c>
    </row>
    <row r="38" spans="1:14" s="140" customFormat="1" ht="12.45" customHeight="1" x14ac:dyDescent="0.25">
      <c r="A38" s="217" t="str">
        <f>'Menus déjeuner'!AD15</f>
        <v>Clafoutis courgette &amp; chèvre</v>
      </c>
      <c r="B38" s="139" t="s">
        <v>78</v>
      </c>
      <c r="C38" s="139" t="s">
        <v>78</v>
      </c>
      <c r="D38" s="139" t="s">
        <v>78</v>
      </c>
      <c r="E38" s="139" t="s">
        <v>78</v>
      </c>
      <c r="F38" s="139"/>
      <c r="G38" s="139"/>
      <c r="H38" s="139"/>
      <c r="I38" s="139"/>
      <c r="J38" s="139"/>
      <c r="K38" s="139"/>
      <c r="L38" s="139" t="s">
        <v>78</v>
      </c>
      <c r="M38" s="139"/>
      <c r="N38" s="139" t="s">
        <v>78</v>
      </c>
    </row>
    <row r="39" spans="1:14" s="140" customFormat="1" ht="12.45" customHeight="1" x14ac:dyDescent="0.25">
      <c r="A39" s="217" t="str">
        <f>'Menus déjeuner'!AD16</f>
        <v>Chou fleur persillé</v>
      </c>
      <c r="B39" s="139"/>
      <c r="C39" s="139" t="s">
        <v>78</v>
      </c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</row>
    <row r="40" spans="1:14" s="140" customFormat="1" ht="12.45" customHeight="1" x14ac:dyDescent="0.25">
      <c r="A40" s="217" t="str">
        <f>'Menus déjeuner'!AD17</f>
        <v>Quinoa blond</v>
      </c>
      <c r="B40" s="139"/>
      <c r="C40" s="139" t="s">
        <v>78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</row>
    <row r="41" spans="1:14" s="140" customFormat="1" ht="12.45" customHeight="1" x14ac:dyDescent="0.25">
      <c r="A41" s="217" t="str">
        <f>'Menus déjeuner'!AD22</f>
        <v>Melon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  <row r="42" spans="1:14" s="140" customFormat="1" ht="12.45" customHeight="1" x14ac:dyDescent="0.25">
      <c r="A42" s="217" t="str">
        <f>'Menus déjeuner'!AD23</f>
        <v>Salade de pommes et fruits rouges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</row>
    <row r="43" spans="1:14" s="140" customFormat="1" ht="12.45" customHeight="1" x14ac:dyDescent="0.25">
      <c r="A43" s="217" t="str">
        <f>'Menus déjeuner'!AD24</f>
        <v>Abricots au sirop léger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</row>
    <row r="44" spans="1:14" s="140" customFormat="1" ht="12.45" customHeight="1" x14ac:dyDescent="0.25">
      <c r="A44" s="217" t="str">
        <f>'Menus déjeuner'!AD25</f>
        <v>Corbeille de fruits frais</v>
      </c>
      <c r="B44" s="139"/>
      <c r="C44" s="139" t="s">
        <v>78</v>
      </c>
      <c r="D44" s="139" t="s">
        <v>78</v>
      </c>
      <c r="E44" s="139"/>
      <c r="F44" s="139"/>
      <c r="G44" s="139"/>
      <c r="H44" s="139"/>
      <c r="I44" s="139"/>
      <c r="J44" s="139"/>
      <c r="K44" s="139"/>
      <c r="L44" s="139"/>
      <c r="M44" s="139"/>
      <c r="N44" s="139"/>
    </row>
    <row r="45" spans="1:14" s="144" customFormat="1" ht="12.45" customHeight="1" x14ac:dyDescent="0.25">
      <c r="A45" s="222" t="s">
        <v>81</v>
      </c>
      <c r="B45" s="402">
        <f>B19+2</f>
        <v>46282</v>
      </c>
      <c r="C45" s="402"/>
      <c r="D45" s="402"/>
      <c r="E45" s="402"/>
      <c r="F45" s="143"/>
      <c r="G45" s="143"/>
      <c r="H45" s="143"/>
      <c r="I45" s="143"/>
      <c r="J45" s="143"/>
      <c r="K45" s="143"/>
      <c r="L45" s="143"/>
      <c r="M45" s="143"/>
      <c r="N45" s="143"/>
    </row>
    <row r="46" spans="1:14" s="140" customFormat="1" ht="12.45" customHeight="1" x14ac:dyDescent="0.25">
      <c r="A46" s="217" t="str">
        <f>'Menus déjeuner'!AF10</f>
        <v>animation Italie</v>
      </c>
      <c r="B46" s="139"/>
      <c r="C46" s="139"/>
      <c r="D46" s="139"/>
      <c r="E46" s="139"/>
      <c r="F46" s="139"/>
      <c r="G46" s="139"/>
      <c r="H46" s="139"/>
      <c r="I46" s="139"/>
      <c r="J46" s="139" t="s">
        <v>78</v>
      </c>
      <c r="K46" s="139"/>
      <c r="L46" s="139"/>
      <c r="M46" s="139"/>
      <c r="N46" s="139" t="s">
        <v>78</v>
      </c>
    </row>
    <row r="47" spans="1:14" s="140" customFormat="1" ht="12.45" customHeight="1" x14ac:dyDescent="0.25">
      <c r="A47" s="217" t="str">
        <f>'Menus déjeuner'!AF11</f>
        <v>Salade vert ,jambon crue, melon</v>
      </c>
      <c r="B47" s="139"/>
      <c r="C47" s="139"/>
      <c r="D47" s="139"/>
      <c r="E47" s="139"/>
      <c r="F47" s="139"/>
      <c r="G47" s="139"/>
      <c r="H47" s="139"/>
      <c r="I47" s="139"/>
      <c r="J47" s="139" t="s">
        <v>78</v>
      </c>
      <c r="K47" s="139"/>
      <c r="L47" s="139"/>
      <c r="M47" s="139"/>
      <c r="N47" s="139" t="s">
        <v>78</v>
      </c>
    </row>
    <row r="48" spans="1:14" s="140" customFormat="1" ht="12.45" customHeight="1" x14ac:dyDescent="0.25">
      <c r="A48" s="217" t="str">
        <f>'Menus déjeuner'!AF12</f>
        <v>Tomate mozza</v>
      </c>
      <c r="B48" s="139"/>
      <c r="C48" s="139"/>
      <c r="D48" s="139"/>
      <c r="E48" s="139"/>
      <c r="F48" s="139"/>
      <c r="G48" s="139"/>
      <c r="H48" s="139" t="s">
        <v>78</v>
      </c>
      <c r="I48" s="139"/>
      <c r="J48" s="139" t="s">
        <v>78</v>
      </c>
      <c r="K48" s="139"/>
      <c r="L48" s="139"/>
      <c r="M48" s="139"/>
      <c r="N48" s="139" t="s">
        <v>78</v>
      </c>
    </row>
    <row r="49" spans="1:14" s="140" customFormat="1" ht="12.45" customHeight="1" x14ac:dyDescent="0.25">
      <c r="A49" s="156" t="str">
        <f>'Menus déjeuner'!AF13</f>
        <v>Salade verte</v>
      </c>
      <c r="B49" s="139"/>
      <c r="C49" s="139" t="s">
        <v>78</v>
      </c>
      <c r="D49" s="139"/>
      <c r="E49" s="139"/>
      <c r="F49" s="139"/>
      <c r="G49" s="139"/>
      <c r="H49" s="139"/>
      <c r="I49" s="139"/>
      <c r="J49" s="139" t="s">
        <v>78</v>
      </c>
      <c r="K49" s="139"/>
      <c r="L49" s="139"/>
      <c r="M49" s="139"/>
      <c r="N49" s="139" t="s">
        <v>78</v>
      </c>
    </row>
    <row r="50" spans="1:14" s="140" customFormat="1" ht="12.45" customHeight="1" x14ac:dyDescent="0.25">
      <c r="A50" s="217" t="str">
        <f>'Menus déjeuner'!AF14</f>
        <v>Pâtes carbo</v>
      </c>
      <c r="B50" s="139" t="s">
        <v>78</v>
      </c>
      <c r="C50" s="139" t="s">
        <v>78</v>
      </c>
      <c r="D50" s="139" t="s">
        <v>78</v>
      </c>
      <c r="E50" s="139"/>
      <c r="F50" s="139"/>
      <c r="G50" s="139"/>
      <c r="H50" s="139"/>
      <c r="I50" s="139"/>
      <c r="J50" s="139" t="s">
        <v>78</v>
      </c>
      <c r="K50" s="139"/>
      <c r="L50" s="139" t="s">
        <v>78</v>
      </c>
      <c r="M50" s="139"/>
      <c r="N50" s="139" t="s">
        <v>78</v>
      </c>
    </row>
    <row r="51" spans="1:14" s="140" customFormat="1" ht="12.45" customHeight="1" x14ac:dyDescent="0.25">
      <c r="A51" s="217" t="str">
        <f>'Menus déjeuner'!AF15</f>
        <v>Pâtes au thon catalane</v>
      </c>
      <c r="B51" s="139" t="s">
        <v>78</v>
      </c>
      <c r="C51" s="139" t="s">
        <v>78</v>
      </c>
      <c r="D51" s="139" t="s">
        <v>78</v>
      </c>
      <c r="E51" s="139"/>
      <c r="F51" s="139"/>
      <c r="G51" s="139"/>
      <c r="H51" s="139"/>
      <c r="I51" s="139"/>
      <c r="J51" s="139"/>
      <c r="K51" s="139"/>
      <c r="L51" s="139" t="s">
        <v>78</v>
      </c>
      <c r="M51" s="139"/>
      <c r="N51" s="139" t="s">
        <v>78</v>
      </c>
    </row>
    <row r="52" spans="1:14" s="140" customFormat="1" ht="12.45" customHeight="1" x14ac:dyDescent="0.25">
      <c r="A52" s="217" t="str">
        <f>'Menus déjeuner'!AF16</f>
        <v>Pennes</v>
      </c>
      <c r="B52" s="139" t="s">
        <v>78</v>
      </c>
      <c r="C52" s="139" t="s">
        <v>78</v>
      </c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</row>
    <row r="53" spans="1:14" s="140" customFormat="1" ht="12.45" customHeight="1" x14ac:dyDescent="0.25">
      <c r="A53" s="217">
        <f>'Menus déjeuner'!AF17</f>
        <v>0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</row>
    <row r="54" spans="1:14" s="140" customFormat="1" ht="12.45" customHeight="1" x14ac:dyDescent="0.25">
      <c r="A54" s="217" t="str">
        <f>'Menus déjeuner'!AF22</f>
        <v>Pana cotta mangue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</row>
    <row r="55" spans="1:14" s="140" customFormat="1" ht="12.45" customHeight="1" x14ac:dyDescent="0.25">
      <c r="A55" s="217" t="str">
        <f>'Menus déjeuner'!AF23</f>
        <v>Raisin italia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</row>
    <row r="56" spans="1:14" s="140" customFormat="1" ht="12.45" customHeight="1" x14ac:dyDescent="0.25">
      <c r="A56" s="217">
        <f>'Menus déjeuner'!AF24</f>
        <v>0</v>
      </c>
      <c r="B56" s="139" t="s">
        <v>78</v>
      </c>
      <c r="C56" s="139" t="s">
        <v>78</v>
      </c>
      <c r="D56" s="139" t="s">
        <v>78</v>
      </c>
      <c r="E56" s="139"/>
      <c r="F56" s="139" t="s">
        <v>78</v>
      </c>
      <c r="G56" s="139"/>
      <c r="H56" s="139"/>
      <c r="I56" s="139"/>
      <c r="J56" s="139"/>
      <c r="K56" s="139"/>
      <c r="L56" s="139"/>
      <c r="M56" s="139" t="s">
        <v>78</v>
      </c>
      <c r="N56" s="139"/>
    </row>
    <row r="57" spans="1:14" s="140" customFormat="1" ht="12.45" customHeight="1" x14ac:dyDescent="0.25">
      <c r="A57" s="217" t="str">
        <f>'Menus déjeuner'!AF25</f>
        <v>Corbeille de fruits frais</v>
      </c>
      <c r="B57" s="139"/>
      <c r="C57" s="139" t="s">
        <v>78</v>
      </c>
      <c r="D57" s="139" t="s">
        <v>78</v>
      </c>
      <c r="E57" s="139"/>
      <c r="F57" s="139" t="s">
        <v>78</v>
      </c>
      <c r="G57" s="139"/>
      <c r="H57" s="139"/>
      <c r="I57" s="139"/>
      <c r="J57" s="139"/>
      <c r="K57" s="139"/>
      <c r="L57" s="139"/>
      <c r="M57" s="139"/>
      <c r="N57" s="139"/>
    </row>
    <row r="58" spans="1:14" s="144" customFormat="1" ht="12.45" customHeight="1" x14ac:dyDescent="0.25">
      <c r="A58" s="222" t="s">
        <v>81</v>
      </c>
      <c r="B58" s="402">
        <f>B45+1</f>
        <v>46283</v>
      </c>
      <c r="C58" s="402"/>
      <c r="D58" s="402"/>
      <c r="E58" s="402"/>
      <c r="F58" s="143"/>
      <c r="G58" s="143"/>
      <c r="H58" s="143"/>
      <c r="I58" s="143"/>
      <c r="J58" s="143"/>
      <c r="K58" s="143"/>
      <c r="L58" s="143"/>
      <c r="M58" s="143"/>
      <c r="N58" s="143"/>
    </row>
    <row r="59" spans="1:14" s="140" customFormat="1" ht="12.45" customHeight="1" x14ac:dyDescent="0.25">
      <c r="A59" s="217" t="str">
        <f>'Menus déjeuner'!AH10</f>
        <v>Tomates et olives noires</v>
      </c>
      <c r="B59" s="139"/>
      <c r="C59" s="139" t="s">
        <v>78</v>
      </c>
      <c r="D59" s="139"/>
      <c r="E59" s="139"/>
      <c r="F59" s="139"/>
      <c r="G59" s="139"/>
      <c r="H59" s="139"/>
      <c r="I59" s="139"/>
      <c r="J59" s="139" t="s">
        <v>78</v>
      </c>
      <c r="K59" s="139"/>
      <c r="L59" s="139"/>
      <c r="M59" s="139"/>
      <c r="N59" s="139" t="s">
        <v>78</v>
      </c>
    </row>
    <row r="60" spans="1:14" s="140" customFormat="1" ht="12.45" customHeight="1" x14ac:dyDescent="0.25">
      <c r="A60" s="217" t="str">
        <f>'Menus déjeuner'!AH11</f>
        <v>Radis</v>
      </c>
      <c r="B60" s="139"/>
      <c r="C60" s="139"/>
      <c r="D60" s="139"/>
      <c r="E60" s="139"/>
      <c r="F60" s="139"/>
      <c r="G60" s="139"/>
      <c r="H60" s="139"/>
      <c r="I60" s="139"/>
      <c r="J60" s="139" t="s">
        <v>78</v>
      </c>
      <c r="K60" s="139"/>
      <c r="L60" s="139"/>
      <c r="M60" s="139"/>
      <c r="N60" s="139" t="s">
        <v>78</v>
      </c>
    </row>
    <row r="61" spans="1:14" s="140" customFormat="1" ht="12.45" customHeight="1" x14ac:dyDescent="0.25">
      <c r="A61" s="217" t="str">
        <f>'Menus déjeuner'!AH12</f>
        <v>Concombre tzatzíki</v>
      </c>
      <c r="B61" s="139"/>
      <c r="C61" s="139"/>
      <c r="D61" s="139" t="s">
        <v>78</v>
      </c>
      <c r="E61" s="139"/>
      <c r="F61" s="139"/>
      <c r="G61" s="139"/>
      <c r="H61" s="139"/>
      <c r="I61" s="139"/>
      <c r="J61" s="139" t="s">
        <v>78</v>
      </c>
      <c r="K61" s="139"/>
      <c r="L61" s="139"/>
      <c r="M61" s="139"/>
      <c r="N61" s="139" t="s">
        <v>78</v>
      </c>
    </row>
    <row r="62" spans="1:14" s="140" customFormat="1" ht="12.45" customHeight="1" x14ac:dyDescent="0.25">
      <c r="A62" s="217" t="str">
        <f>'Menus déjeuner'!AH13</f>
        <v>Salade verte</v>
      </c>
      <c r="B62" s="139"/>
      <c r="C62" s="139" t="s">
        <v>78</v>
      </c>
      <c r="D62" s="139" t="s">
        <v>78</v>
      </c>
      <c r="E62" s="139" t="s">
        <v>78</v>
      </c>
      <c r="F62" s="139"/>
      <c r="G62" s="139"/>
      <c r="H62" s="139"/>
      <c r="I62" s="139"/>
      <c r="J62" s="139" t="s">
        <v>78</v>
      </c>
      <c r="K62" s="139"/>
      <c r="L62" s="139"/>
      <c r="M62" s="139"/>
      <c r="N62" s="139" t="s">
        <v>78</v>
      </c>
    </row>
    <row r="63" spans="1:14" s="140" customFormat="1" ht="12.45" customHeight="1" x14ac:dyDescent="0.25">
      <c r="A63" s="217" t="str">
        <f>'Menus déjeuner'!AH14</f>
        <v>Crumble de poisson</v>
      </c>
      <c r="B63" s="139" t="s">
        <v>78</v>
      </c>
      <c r="C63" s="139" t="s">
        <v>78</v>
      </c>
      <c r="D63" s="139" t="s">
        <v>78</v>
      </c>
      <c r="E63" s="139" t="s">
        <v>78</v>
      </c>
      <c r="F63" s="139"/>
      <c r="G63" s="139" t="s">
        <v>78</v>
      </c>
      <c r="H63" s="139"/>
      <c r="I63" s="139"/>
      <c r="J63" s="139"/>
      <c r="K63" s="139"/>
      <c r="L63" s="139" t="s">
        <v>78</v>
      </c>
      <c r="M63" s="139"/>
      <c r="N63" s="139" t="s">
        <v>78</v>
      </c>
    </row>
    <row r="64" spans="1:14" s="140" customFormat="1" ht="12.45" customHeight="1" x14ac:dyDescent="0.25">
      <c r="A64" s="217" t="str">
        <f>'Menus déjeuner'!AH15</f>
        <v>Œufs durs gratinés</v>
      </c>
      <c r="B64" s="139" t="s">
        <v>78</v>
      </c>
      <c r="C64" s="139" t="s">
        <v>78</v>
      </c>
      <c r="D64" s="139" t="s">
        <v>78</v>
      </c>
      <c r="E64" s="139"/>
      <c r="F64" s="139"/>
      <c r="G64" s="139"/>
      <c r="H64" s="139"/>
      <c r="I64" s="139"/>
      <c r="J64" s="139"/>
      <c r="K64" s="139"/>
      <c r="L64" s="139" t="s">
        <v>78</v>
      </c>
      <c r="M64" s="139"/>
      <c r="N64" s="139" t="s">
        <v>78</v>
      </c>
    </row>
    <row r="65" spans="1:14" s="140" customFormat="1" ht="12.45" customHeight="1" x14ac:dyDescent="0.25">
      <c r="A65" s="217" t="str">
        <f>'Menus déjeuner'!AH16</f>
        <v>Purée de brocolis</v>
      </c>
      <c r="B65" s="139" t="s">
        <v>78</v>
      </c>
      <c r="C65" s="139" t="s">
        <v>78</v>
      </c>
      <c r="D65" s="139" t="s">
        <v>78</v>
      </c>
      <c r="E65" s="139"/>
      <c r="F65" s="139"/>
      <c r="G65" s="139"/>
      <c r="H65" s="139"/>
      <c r="I65" s="139"/>
      <c r="J65" s="139"/>
      <c r="K65" s="139"/>
      <c r="L65" s="139" t="s">
        <v>78</v>
      </c>
      <c r="M65" s="139"/>
      <c r="N65" s="139" t="s">
        <v>78</v>
      </c>
    </row>
    <row r="66" spans="1:14" s="140" customFormat="1" ht="12.45" customHeight="1" x14ac:dyDescent="0.25">
      <c r="A66" s="217" t="str">
        <f>'Menus déjeuner'!AH17</f>
        <v xml:space="preserve">Coquillettes </v>
      </c>
      <c r="B66" s="139"/>
      <c r="C66" s="139" t="s">
        <v>78</v>
      </c>
      <c r="D66" s="139"/>
      <c r="E66" s="139"/>
      <c r="F66" s="139"/>
      <c r="G66" s="139"/>
      <c r="H66" s="139"/>
      <c r="I66" s="139"/>
      <c r="J66" s="139"/>
      <c r="K66" s="139"/>
      <c r="L66" s="139" t="s">
        <v>78</v>
      </c>
      <c r="M66" s="139"/>
      <c r="N66" s="139"/>
    </row>
    <row r="67" spans="1:14" s="140" customFormat="1" ht="12.45" customHeight="1" x14ac:dyDescent="0.25">
      <c r="A67" s="217" t="str">
        <f>'Menus déjeuner'!AH22</f>
        <v>Crème dessert vanille</v>
      </c>
      <c r="B67" s="139" t="s">
        <v>78</v>
      </c>
      <c r="C67" s="139" t="s">
        <v>78</v>
      </c>
      <c r="D67" s="139" t="s">
        <v>78</v>
      </c>
      <c r="E67" s="139"/>
      <c r="F67" s="139" t="s">
        <v>78</v>
      </c>
      <c r="G67" s="139"/>
      <c r="H67" s="139"/>
      <c r="I67" s="139" t="s">
        <v>78</v>
      </c>
      <c r="J67" s="139"/>
      <c r="K67" s="139"/>
      <c r="L67" s="139"/>
      <c r="M67" s="139" t="s">
        <v>78</v>
      </c>
      <c r="N67" s="139"/>
    </row>
    <row r="68" spans="1:14" s="140" customFormat="1" ht="12.45" customHeight="1" x14ac:dyDescent="0.25">
      <c r="A68" s="217" t="str">
        <f>'Menus déjeuner'!AH23</f>
        <v>Flan caramel du Chef</v>
      </c>
      <c r="B68" s="139"/>
      <c r="C68" s="139" t="s">
        <v>78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</row>
    <row r="69" spans="1:14" s="140" customFormat="1" ht="12.45" customHeight="1" x14ac:dyDescent="0.25">
      <c r="A69" s="217" t="str">
        <f>'Menus déjeuner'!AH24</f>
        <v>Compote sans sucre ajouté ARA</v>
      </c>
      <c r="B69" s="139" t="s">
        <v>78</v>
      </c>
      <c r="C69" s="139" t="s">
        <v>78</v>
      </c>
      <c r="D69" s="139" t="s">
        <v>78</v>
      </c>
      <c r="E69" s="139"/>
      <c r="F69" s="139" t="s">
        <v>78</v>
      </c>
      <c r="G69" s="139"/>
      <c r="H69" s="139"/>
      <c r="I69" s="139" t="s">
        <v>78</v>
      </c>
      <c r="J69" s="139"/>
      <c r="K69" s="139"/>
      <c r="L69" s="139"/>
      <c r="M69" s="139" t="s">
        <v>78</v>
      </c>
      <c r="N69" s="139"/>
    </row>
    <row r="70" spans="1:14" s="140" customFormat="1" ht="12.45" customHeight="1" x14ac:dyDescent="0.25">
      <c r="A70" s="217" t="str">
        <f>'Menus déjeuner'!AH25</f>
        <v>Corbeille de fruits frais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</row>
  </sheetData>
  <mergeCells count="6">
    <mergeCell ref="B58:E58"/>
    <mergeCell ref="A1:N1"/>
    <mergeCell ref="B6:E6"/>
    <mergeCell ref="B19:E19"/>
    <mergeCell ref="B32:E32"/>
    <mergeCell ref="B45:E45"/>
  </mergeCells>
  <printOptions horizontalCentered="1" verticalCentered="1"/>
  <pageMargins left="3.937007874015748E-2" right="3.937007874015748E-2" top="0" bottom="0" header="0.11811023622047245" footer="0.11811023622047245"/>
  <pageSetup paperSize="9" scale="9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6643-4950-4064-9748-5183FEE37607}">
  <sheetPr>
    <tabColor theme="0" tint="-0.499984740745262"/>
    <pageSetUpPr fitToPage="1"/>
  </sheetPr>
  <dimension ref="A1:N70"/>
  <sheetViews>
    <sheetView showZeros="0" zoomScale="130" zoomScaleNormal="130" workbookViewId="0">
      <pane xSplit="1" ySplit="2" topLeftCell="B3" activePane="bottomRight" state="frozen"/>
      <selection activeCell="G51" sqref="G51"/>
      <selection pane="topRight" activeCell="G51" sqref="G51"/>
      <selection pane="bottomLeft" activeCell="G51" sqref="G51"/>
      <selection pane="bottomRight" activeCell="G51" sqref="G51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398" t="s">
        <v>63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2.45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2.45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2.45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4" customFormat="1" ht="12.45" customHeight="1" x14ac:dyDescent="0.25">
      <c r="A6" s="222" t="s">
        <v>81</v>
      </c>
      <c r="B6" s="402">
        <f>+'Menus déjeuner'!$AP$3</f>
        <v>46286</v>
      </c>
      <c r="C6" s="402"/>
      <c r="D6" s="402"/>
      <c r="E6" s="402"/>
      <c r="F6" s="143"/>
      <c r="G6" s="143"/>
      <c r="H6" s="143"/>
      <c r="I6" s="143"/>
      <c r="J6" s="143"/>
      <c r="K6" s="143"/>
      <c r="L6" s="143"/>
      <c r="M6" s="143"/>
      <c r="N6" s="143"/>
    </row>
    <row r="7" spans="1:14" s="140" customFormat="1" ht="12.45" customHeight="1" x14ac:dyDescent="0.25">
      <c r="A7" s="217" t="str">
        <f>'Menus déjeuner'!AL10</f>
        <v>Melon (selon météo)</v>
      </c>
      <c r="B7" s="139"/>
      <c r="C7" s="139" t="s">
        <v>78</v>
      </c>
      <c r="D7" s="139"/>
      <c r="E7" s="139"/>
      <c r="F7" s="139"/>
      <c r="G7" s="139"/>
      <c r="H7" s="139"/>
      <c r="I7" s="139"/>
      <c r="J7" s="139" t="s">
        <v>78</v>
      </c>
      <c r="K7" s="139"/>
      <c r="L7" s="139"/>
      <c r="M7" s="139"/>
      <c r="N7" s="139" t="s">
        <v>78</v>
      </c>
    </row>
    <row r="8" spans="1:14" s="140" customFormat="1" ht="12.45" customHeight="1" x14ac:dyDescent="0.25">
      <c r="A8" s="217" t="str">
        <f>'Menus déjeuner'!AL11</f>
        <v>Cèleri râpé citronné</v>
      </c>
      <c r="B8" s="139"/>
      <c r="C8" s="139"/>
      <c r="D8" s="139"/>
      <c r="E8" s="139"/>
      <c r="F8" s="139"/>
      <c r="G8" s="139"/>
      <c r="H8" s="139"/>
      <c r="I8" s="139"/>
      <c r="J8" s="139" t="s">
        <v>78</v>
      </c>
      <c r="K8" s="139"/>
      <c r="L8" s="139"/>
      <c r="M8" s="139"/>
      <c r="N8" s="139" t="s">
        <v>78</v>
      </c>
    </row>
    <row r="9" spans="1:14" s="140" customFormat="1" ht="12.45" customHeight="1" x14ac:dyDescent="0.25">
      <c r="A9" s="217" t="str">
        <f>'Menus déjeuner'!AL12</f>
        <v>Salade de tomate et maïs</v>
      </c>
      <c r="B9" s="139" t="s">
        <v>78</v>
      </c>
      <c r="C9" s="139" t="s">
        <v>78</v>
      </c>
      <c r="D9" s="139" t="s">
        <v>78</v>
      </c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4" s="140" customFormat="1" ht="12.45" customHeight="1" x14ac:dyDescent="0.25">
      <c r="A10" s="217" t="str">
        <f>'Menus déjeuner'!AL13</f>
        <v>Salade verte</v>
      </c>
      <c r="B10" s="139"/>
      <c r="C10" s="139"/>
      <c r="D10" s="139"/>
      <c r="E10" s="139"/>
      <c r="F10" s="139"/>
      <c r="G10" s="139"/>
      <c r="H10" s="139"/>
      <c r="I10" s="139"/>
      <c r="J10" s="139" t="s">
        <v>78</v>
      </c>
      <c r="K10" s="139"/>
      <c r="L10" s="139"/>
      <c r="M10" s="139"/>
      <c r="N10" s="139" t="s">
        <v>78</v>
      </c>
    </row>
    <row r="11" spans="1:14" s="140" customFormat="1" ht="12.45" customHeight="1" x14ac:dyDescent="0.25">
      <c r="A11" s="217" t="str">
        <f>'Menus déjeuner'!AL14</f>
        <v>Tajine de pois chiches &amp; légumes (carottes, courgettes, navets)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s="140" customFormat="1" ht="12.45" customHeight="1" x14ac:dyDescent="0.25">
      <c r="A12" s="217" t="str">
        <f>'Menus déjeuner'!AL15</f>
        <v>Tajine de poisson</v>
      </c>
      <c r="B12" s="139"/>
      <c r="C12" s="139" t="s">
        <v>78</v>
      </c>
      <c r="D12" s="139" t="s">
        <v>78</v>
      </c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2.45" customHeight="1" x14ac:dyDescent="0.25">
      <c r="A13" s="217" t="str">
        <f>'Menus déjeuner'!AL16</f>
        <v>Semoule semi complète</v>
      </c>
      <c r="B13" s="139" t="s">
        <v>78</v>
      </c>
      <c r="C13" s="139" t="s">
        <v>78</v>
      </c>
      <c r="D13" s="139" t="s">
        <v>78</v>
      </c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2.45" customHeight="1" x14ac:dyDescent="0.25">
      <c r="A14" s="217" t="str">
        <f>'Menus déjeuner'!AL17</f>
        <v>Courgettes braisées</v>
      </c>
      <c r="B14" s="139"/>
      <c r="C14" s="139" t="s">
        <v>78</v>
      </c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0" customFormat="1" ht="12.45" customHeight="1" x14ac:dyDescent="0.25">
      <c r="A15" s="217" t="str">
        <f>'Menus déjeuner'!AL22</f>
        <v>Liégeois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</row>
    <row r="16" spans="1:14" s="140" customFormat="1" ht="12.45" customHeight="1" x14ac:dyDescent="0.25">
      <c r="A16" s="217" t="str">
        <f>'Menus déjeuner'!AL23</f>
        <v>Flan du Chef chocolat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2.45" customHeight="1" x14ac:dyDescent="0.25">
      <c r="A17" s="217" t="str">
        <f>'Menus déjeuner'!AL24</f>
        <v>Abricots au sirop léger</v>
      </c>
      <c r="B17" s="139"/>
      <c r="C17" s="139" t="s">
        <v>78</v>
      </c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</row>
    <row r="18" spans="1:14" s="140" customFormat="1" ht="12.45" customHeight="1" x14ac:dyDescent="0.25">
      <c r="A18" s="217" t="str">
        <f>'Menus déjeuner'!AL25</f>
        <v>Corbeille de fruits frais</v>
      </c>
      <c r="B18" s="139" t="s">
        <v>78</v>
      </c>
      <c r="C18" s="139" t="s">
        <v>78</v>
      </c>
      <c r="D18" s="139" t="s">
        <v>78</v>
      </c>
      <c r="E18" s="139"/>
      <c r="F18" s="139"/>
      <c r="G18" s="139"/>
      <c r="H18" s="139"/>
      <c r="I18" s="139"/>
      <c r="J18" s="139"/>
      <c r="K18" s="139"/>
      <c r="L18" s="139"/>
      <c r="M18" s="139"/>
      <c r="N18" s="139"/>
    </row>
    <row r="19" spans="1:14" s="144" customFormat="1" ht="12.45" customHeight="1" x14ac:dyDescent="0.25">
      <c r="A19" s="222" t="s">
        <v>81</v>
      </c>
      <c r="B19" s="402">
        <f>B6+1</f>
        <v>46287</v>
      </c>
      <c r="C19" s="402"/>
      <c r="D19" s="402"/>
      <c r="E19" s="402"/>
      <c r="F19" s="143"/>
      <c r="G19" s="143"/>
      <c r="H19" s="143"/>
      <c r="I19" s="143"/>
      <c r="J19" s="143"/>
      <c r="K19" s="143"/>
      <c r="L19" s="143"/>
      <c r="M19" s="143"/>
      <c r="N19" s="143"/>
    </row>
    <row r="20" spans="1:14" s="140" customFormat="1" ht="12.45" customHeight="1" x14ac:dyDescent="0.25">
      <c r="A20" s="217" t="str">
        <f>'Menus déjeuner'!AN10</f>
        <v>Salade de pommes de terre &amp; cervelas</v>
      </c>
      <c r="B20" s="139"/>
      <c r="C20" s="139" t="s">
        <v>78</v>
      </c>
      <c r="D20" s="139"/>
      <c r="E20" s="139"/>
      <c r="F20" s="139"/>
      <c r="G20" s="139"/>
      <c r="H20" s="139"/>
      <c r="I20" s="139"/>
      <c r="J20" s="139" t="s">
        <v>78</v>
      </c>
      <c r="K20" s="139"/>
      <c r="L20" s="139"/>
      <c r="M20" s="139"/>
      <c r="N20" s="139" t="s">
        <v>78</v>
      </c>
    </row>
    <row r="21" spans="1:14" s="140" customFormat="1" ht="12.45" customHeight="1" x14ac:dyDescent="0.25">
      <c r="A21" s="217" t="str">
        <f>'Menus déjeuner'!AN11</f>
        <v>Salade de haricots rouges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2.45" customHeight="1" x14ac:dyDescent="0.25">
      <c r="A22" s="217" t="str">
        <f>'Menus déjeuner'!AN12</f>
        <v>Salade de riz</v>
      </c>
      <c r="B22" s="139"/>
      <c r="C22" s="139"/>
      <c r="D22" s="139"/>
      <c r="E22" s="139"/>
      <c r="F22" s="139"/>
      <c r="G22" s="139"/>
      <c r="H22" s="139"/>
      <c r="I22" s="139"/>
      <c r="J22" s="139" t="s">
        <v>78</v>
      </c>
      <c r="K22" s="139"/>
      <c r="L22" s="139" t="s">
        <v>78</v>
      </c>
      <c r="M22" s="139"/>
      <c r="N22" s="139" t="s">
        <v>78</v>
      </c>
    </row>
    <row r="23" spans="1:14" s="140" customFormat="1" ht="12.45" customHeight="1" x14ac:dyDescent="0.25">
      <c r="A23" s="217" t="str">
        <f>'Menus déjeuner'!AN13</f>
        <v>Salade verte</v>
      </c>
      <c r="B23" s="139" t="s">
        <v>78</v>
      </c>
      <c r="C23" s="139" t="s">
        <v>78</v>
      </c>
      <c r="D23" s="139"/>
      <c r="E23" s="139"/>
      <c r="F23" s="139"/>
      <c r="G23" s="139"/>
      <c r="H23" s="139"/>
      <c r="I23" s="139"/>
      <c r="J23" s="139" t="s">
        <v>78</v>
      </c>
      <c r="K23" s="139"/>
      <c r="L23" s="139"/>
      <c r="M23" s="139"/>
      <c r="N23" s="139" t="s">
        <v>78</v>
      </c>
    </row>
    <row r="24" spans="1:14" s="140" customFormat="1" ht="12.45" customHeight="1" x14ac:dyDescent="0.25">
      <c r="A24" s="217" t="str">
        <f>'Menus déjeuner'!AN14</f>
        <v>Émincé de porc aux olives (CE2)</v>
      </c>
      <c r="B24" s="139" t="s">
        <v>78</v>
      </c>
      <c r="C24" s="139" t="s">
        <v>78</v>
      </c>
      <c r="D24" s="139" t="s">
        <v>78</v>
      </c>
      <c r="E24" s="139"/>
      <c r="F24" s="139"/>
      <c r="G24" s="139"/>
      <c r="H24" s="139"/>
      <c r="I24" s="139"/>
      <c r="J24" s="139"/>
      <c r="K24" s="139"/>
      <c r="L24" s="139" t="s">
        <v>78</v>
      </c>
      <c r="M24" s="139"/>
      <c r="N24" s="139" t="s">
        <v>78</v>
      </c>
    </row>
    <row r="25" spans="1:14" s="140" customFormat="1" ht="12.45" customHeight="1" x14ac:dyDescent="0.25">
      <c r="A25" s="217" t="str">
        <f>'Menus déjeuner'!AN15</f>
        <v>Omelette aux herbes</v>
      </c>
      <c r="B25" s="139" t="s">
        <v>78</v>
      </c>
      <c r="C25" s="139" t="s">
        <v>78</v>
      </c>
      <c r="D25" s="139" t="s">
        <v>78</v>
      </c>
      <c r="E25" s="139" t="s">
        <v>78</v>
      </c>
      <c r="F25" s="139"/>
      <c r="G25" s="139"/>
      <c r="H25" s="139"/>
      <c r="I25" s="139"/>
      <c r="J25" s="139"/>
      <c r="K25" s="139"/>
      <c r="L25" s="139" t="s">
        <v>78</v>
      </c>
      <c r="M25" s="139"/>
      <c r="N25" s="139" t="s">
        <v>78</v>
      </c>
    </row>
    <row r="26" spans="1:14" s="140" customFormat="1" ht="12.45" customHeight="1" x14ac:dyDescent="0.25">
      <c r="A26" s="217" t="str">
        <f>'Menus déjeuner'!AN16</f>
        <v>Carottes persillées</v>
      </c>
      <c r="B26" s="139"/>
      <c r="C26" s="139" t="s">
        <v>78</v>
      </c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</row>
    <row r="27" spans="1:14" s="140" customFormat="1" ht="12.45" customHeight="1" x14ac:dyDescent="0.25">
      <c r="A27" s="217" t="str">
        <f>'Menus déjeuner'!AN17</f>
        <v>Flageolets</v>
      </c>
      <c r="B27" s="139"/>
      <c r="C27" s="139" t="s">
        <v>78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s="140" customFormat="1" ht="12.45" customHeight="1" x14ac:dyDescent="0.25">
      <c r="A28" s="217" t="str">
        <f>'Menus déjeuner'!AN22</f>
        <v>Salade de fruits frais</v>
      </c>
      <c r="B28" s="139" t="s">
        <v>78</v>
      </c>
      <c r="C28" s="139" t="s">
        <v>78</v>
      </c>
      <c r="D28" s="139" t="s">
        <v>78</v>
      </c>
      <c r="E28" s="139"/>
      <c r="F28" s="139" t="s">
        <v>78</v>
      </c>
      <c r="G28" s="139"/>
      <c r="H28" s="139"/>
      <c r="I28" s="139"/>
      <c r="J28" s="139"/>
      <c r="K28" s="139"/>
      <c r="L28" s="139"/>
      <c r="M28" s="139" t="s">
        <v>78</v>
      </c>
      <c r="N28" s="139"/>
    </row>
    <row r="29" spans="1:14" s="140" customFormat="1" ht="12.45" customHeight="1" x14ac:dyDescent="0.25">
      <c r="A29" s="217" t="str">
        <f>'Menus déjeuner'!AN23</f>
        <v>Compotée de fruits crus</v>
      </c>
      <c r="B29" s="139" t="s">
        <v>78</v>
      </c>
      <c r="C29" s="139" t="s">
        <v>78</v>
      </c>
      <c r="D29" s="139" t="s">
        <v>78</v>
      </c>
      <c r="E29" s="139"/>
      <c r="F29" s="139"/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2.45" customHeight="1" x14ac:dyDescent="0.25">
      <c r="A30" s="217" t="str">
        <f>'Menus déjeuner'!AN24</f>
        <v>Poire aux amandes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2.45" customHeight="1" x14ac:dyDescent="0.25">
      <c r="A31" s="217" t="str">
        <f>'Menus déjeuner'!AN25</f>
        <v>Corbeille de fruits frais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s="144" customFormat="1" ht="12.45" customHeight="1" x14ac:dyDescent="0.25">
      <c r="A32" s="222" t="s">
        <v>81</v>
      </c>
      <c r="B32" s="402">
        <f>B19+1</f>
        <v>46288</v>
      </c>
      <c r="C32" s="402"/>
      <c r="D32" s="402"/>
      <c r="E32" s="402"/>
      <c r="F32" s="143"/>
      <c r="G32" s="143"/>
      <c r="H32" s="143"/>
      <c r="I32" s="143"/>
      <c r="J32" s="143"/>
      <c r="K32" s="143"/>
      <c r="L32" s="143"/>
      <c r="M32" s="143"/>
      <c r="N32" s="143"/>
    </row>
    <row r="33" spans="1:14" s="140" customFormat="1" ht="12.45" customHeight="1" x14ac:dyDescent="0.25">
      <c r="A33" s="217" t="str">
        <f>'Menus déjeuner'!AP10</f>
        <v>Macédoine vinaigrette au citron</v>
      </c>
      <c r="B33" s="139"/>
      <c r="C33" s="139" t="s">
        <v>78</v>
      </c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</row>
    <row r="34" spans="1:14" s="140" customFormat="1" ht="12.45" customHeight="1" x14ac:dyDescent="0.25">
      <c r="A34" s="217" t="str">
        <f>'Menus déjeuner'!AP11</f>
        <v>Velouté de légumes</v>
      </c>
      <c r="B34" s="139"/>
      <c r="C34" s="139"/>
      <c r="D34" s="139"/>
      <c r="E34" s="139"/>
      <c r="F34" s="139"/>
      <c r="G34" s="139"/>
      <c r="H34" s="139"/>
      <c r="I34" s="139"/>
      <c r="J34" s="139" t="s">
        <v>78</v>
      </c>
      <c r="K34" s="139"/>
      <c r="L34" s="139"/>
      <c r="M34" s="139"/>
      <c r="N34" s="139" t="s">
        <v>78</v>
      </c>
    </row>
    <row r="35" spans="1:14" s="140" customFormat="1" ht="12.45" customHeight="1" x14ac:dyDescent="0.25">
      <c r="A35" s="217" t="str">
        <f>'Menus déjeuner'!AP12</f>
        <v>Champignons à la grecque</v>
      </c>
      <c r="B35" s="139"/>
      <c r="C35" s="139"/>
      <c r="D35" s="139"/>
      <c r="E35" s="139"/>
      <c r="F35" s="139"/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2.45" customHeight="1" x14ac:dyDescent="0.25">
      <c r="A36" s="217" t="str">
        <f>'Menus déjeuner'!AP13</f>
        <v>Salade verte</v>
      </c>
      <c r="B36" s="139"/>
      <c r="C36" s="139"/>
      <c r="D36" s="139"/>
      <c r="E36" s="139"/>
      <c r="F36" s="139"/>
      <c r="G36" s="139"/>
      <c r="H36" s="139"/>
      <c r="I36" s="139"/>
      <c r="J36" s="139" t="s">
        <v>78</v>
      </c>
      <c r="K36" s="139"/>
      <c r="L36" s="139"/>
      <c r="M36" s="139"/>
      <c r="N36" s="139" t="s">
        <v>78</v>
      </c>
    </row>
    <row r="37" spans="1:14" s="140" customFormat="1" ht="12.45" customHeight="1" x14ac:dyDescent="0.25">
      <c r="A37" s="217" t="str">
        <f>'Menus déjeuner'!AP14</f>
        <v>Poulet rôti aux épices</v>
      </c>
      <c r="B37" s="139" t="s">
        <v>78</v>
      </c>
      <c r="C37" s="139" t="s">
        <v>78</v>
      </c>
      <c r="D37" s="139" t="s">
        <v>78</v>
      </c>
      <c r="E37" s="139"/>
      <c r="F37" s="139"/>
      <c r="G37" s="139"/>
      <c r="H37" s="139"/>
      <c r="I37" s="139"/>
      <c r="J37" s="139"/>
      <c r="K37" s="139"/>
      <c r="L37" s="139" t="s">
        <v>78</v>
      </c>
      <c r="M37" s="139"/>
      <c r="N37" s="139" t="s">
        <v>78</v>
      </c>
    </row>
    <row r="38" spans="1:14" s="140" customFormat="1" ht="12.45" customHeight="1" x14ac:dyDescent="0.25">
      <c r="A38" s="217" t="str">
        <f>'Menus déjeuner'!AP15</f>
        <v>Œufs brouillés</v>
      </c>
      <c r="B38" s="139" t="s">
        <v>78</v>
      </c>
      <c r="C38" s="139" t="s">
        <v>78</v>
      </c>
      <c r="D38" s="139" t="s">
        <v>78</v>
      </c>
      <c r="E38" s="139"/>
      <c r="F38" s="139"/>
      <c r="G38" s="139"/>
      <c r="H38" s="139"/>
      <c r="I38" s="139"/>
      <c r="J38" s="139"/>
      <c r="K38" s="139"/>
      <c r="L38" s="139"/>
      <c r="M38" s="139"/>
      <c r="N38" s="139"/>
    </row>
    <row r="39" spans="1:14" s="140" customFormat="1" ht="12.45" customHeight="1" x14ac:dyDescent="0.25">
      <c r="A39" s="217" t="str">
        <f>'Menus déjeuner'!AP16</f>
        <v>Poêlée de légumes</v>
      </c>
      <c r="B39" s="139"/>
      <c r="C39" s="139" t="s">
        <v>78</v>
      </c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</row>
    <row r="40" spans="1:14" s="140" customFormat="1" ht="12.45" customHeight="1" x14ac:dyDescent="0.25">
      <c r="A40" s="217" t="str">
        <f>'Menus déjeuner'!AP17</f>
        <v>Riz</v>
      </c>
      <c r="B40" s="139"/>
      <c r="C40" s="139" t="s">
        <v>78</v>
      </c>
      <c r="D40" s="139"/>
      <c r="E40" s="139"/>
      <c r="F40" s="139"/>
      <c r="G40" s="139"/>
      <c r="H40" s="139"/>
      <c r="I40" s="139"/>
      <c r="J40" s="139"/>
      <c r="K40" s="139"/>
      <c r="L40" s="139" t="s">
        <v>78</v>
      </c>
      <c r="M40" s="139"/>
      <c r="N40" s="139"/>
    </row>
    <row r="41" spans="1:14" s="140" customFormat="1" ht="12.45" customHeight="1" x14ac:dyDescent="0.25">
      <c r="A41" s="217" t="str">
        <f>'Menus déjeuner'!AP22</f>
        <v>Banane caramel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  <row r="42" spans="1:14" s="140" customFormat="1" ht="12.45" customHeight="1" x14ac:dyDescent="0.25">
      <c r="A42" s="217" t="str">
        <f>'Menus déjeuner'!AP23</f>
        <v>Salade d'oranges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</row>
    <row r="43" spans="1:14" s="140" customFormat="1" ht="12.45" customHeight="1" x14ac:dyDescent="0.25">
      <c r="A43" s="217" t="str">
        <f>'Menus déjeuner'!AP24</f>
        <v>Compote sans sucre ajouté ARA</v>
      </c>
      <c r="B43" s="139"/>
      <c r="C43" s="139" t="s">
        <v>78</v>
      </c>
      <c r="D43" s="139" t="s">
        <v>78</v>
      </c>
      <c r="E43" s="139"/>
      <c r="F43" s="139" t="s">
        <v>78</v>
      </c>
      <c r="G43" s="139"/>
      <c r="H43" s="139"/>
      <c r="I43" s="139"/>
      <c r="J43" s="139"/>
      <c r="K43" s="139"/>
      <c r="L43" s="139"/>
      <c r="M43" s="139" t="s">
        <v>78</v>
      </c>
      <c r="N43" s="139"/>
    </row>
    <row r="44" spans="1:14" s="140" customFormat="1" ht="12.45" customHeight="1" x14ac:dyDescent="0.25">
      <c r="A44" s="217" t="str">
        <f>'Menus déjeuner'!AP25</f>
        <v>Corbeille de fruits frais</v>
      </c>
      <c r="B44" s="139" t="s">
        <v>78</v>
      </c>
      <c r="C44" s="139" t="s">
        <v>78</v>
      </c>
      <c r="D44" s="139" t="s">
        <v>78</v>
      </c>
      <c r="E44" s="139"/>
      <c r="F44" s="139"/>
      <c r="G44" s="139"/>
      <c r="H44" s="139"/>
      <c r="I44" s="139"/>
      <c r="J44" s="139"/>
      <c r="K44" s="139"/>
      <c r="L44" s="139"/>
      <c r="M44" s="139"/>
      <c r="N44" s="139"/>
    </row>
    <row r="45" spans="1:14" s="144" customFormat="1" ht="12.45" customHeight="1" x14ac:dyDescent="0.25">
      <c r="A45" s="222" t="s">
        <v>81</v>
      </c>
      <c r="B45" s="402">
        <f>B19+2</f>
        <v>46289</v>
      </c>
      <c r="C45" s="402"/>
      <c r="D45" s="402"/>
      <c r="E45" s="402"/>
      <c r="F45" s="143"/>
      <c r="G45" s="143"/>
      <c r="H45" s="143"/>
      <c r="I45" s="143"/>
      <c r="J45" s="143"/>
      <c r="K45" s="143"/>
      <c r="L45" s="143"/>
      <c r="M45" s="143"/>
      <c r="N45" s="143"/>
    </row>
    <row r="46" spans="1:14" s="140" customFormat="1" ht="12.45" customHeight="1" x14ac:dyDescent="0.25">
      <c r="A46" s="217" t="str">
        <f>'Menus déjeuner'!AR10</f>
        <v>Concombre au fromage blanc</v>
      </c>
      <c r="B46" s="139"/>
      <c r="C46" s="139"/>
      <c r="D46" s="139"/>
      <c r="E46" s="139"/>
      <c r="F46" s="139"/>
      <c r="G46" s="139"/>
      <c r="H46" s="139"/>
      <c r="I46" s="139"/>
      <c r="J46" s="139" t="s">
        <v>78</v>
      </c>
      <c r="K46" s="139"/>
      <c r="L46" s="139"/>
      <c r="M46" s="139"/>
      <c r="N46" s="139" t="s">
        <v>78</v>
      </c>
    </row>
    <row r="47" spans="1:14" s="140" customFormat="1" ht="12.45" customHeight="1" x14ac:dyDescent="0.25">
      <c r="A47" s="217" t="str">
        <f>'Menus déjeuner'!AR11</f>
        <v>Radis et pomme râpés</v>
      </c>
      <c r="B47" s="139" t="s">
        <v>78</v>
      </c>
      <c r="C47" s="139"/>
      <c r="D47" s="139" t="s">
        <v>78</v>
      </c>
      <c r="E47" s="139" t="s">
        <v>78</v>
      </c>
      <c r="F47" s="139"/>
      <c r="G47" s="139"/>
      <c r="H47" s="139"/>
      <c r="I47" s="139"/>
      <c r="J47" s="139" t="s">
        <v>78</v>
      </c>
      <c r="K47" s="139"/>
      <c r="L47" s="139"/>
      <c r="M47" s="139"/>
      <c r="N47" s="139" t="s">
        <v>78</v>
      </c>
    </row>
    <row r="48" spans="1:14" s="140" customFormat="1" ht="12.45" customHeight="1" x14ac:dyDescent="0.25">
      <c r="A48" s="217" t="str">
        <f>'Menus déjeuner'!AR12</f>
        <v>Carottes râpées à l'orange</v>
      </c>
      <c r="B48" s="139"/>
      <c r="C48" s="139"/>
      <c r="D48" s="139" t="s">
        <v>78</v>
      </c>
      <c r="E48" s="139"/>
      <c r="F48" s="139"/>
      <c r="G48" s="139"/>
      <c r="H48" s="139"/>
      <c r="I48" s="139"/>
      <c r="J48" s="139" t="s">
        <v>78</v>
      </c>
      <c r="K48" s="139"/>
      <c r="L48" s="139"/>
      <c r="M48" s="139"/>
      <c r="N48" s="139" t="s">
        <v>78</v>
      </c>
    </row>
    <row r="49" spans="1:14" s="140" customFormat="1" ht="12.45" customHeight="1" x14ac:dyDescent="0.25">
      <c r="A49" s="217" t="str">
        <f>'Menus déjeuner'!AR13</f>
        <v>Salade verte</v>
      </c>
      <c r="B49" s="139"/>
      <c r="C49" s="139"/>
      <c r="D49" s="139"/>
      <c r="E49" s="139"/>
      <c r="F49" s="139"/>
      <c r="G49" s="139"/>
      <c r="H49" s="139"/>
      <c r="I49" s="139"/>
      <c r="J49" s="139" t="s">
        <v>78</v>
      </c>
      <c r="K49" s="139"/>
      <c r="L49" s="139"/>
      <c r="M49" s="139"/>
      <c r="N49" s="139" t="s">
        <v>78</v>
      </c>
    </row>
    <row r="50" spans="1:14" s="140" customFormat="1" ht="12.45" customHeight="1" x14ac:dyDescent="0.25">
      <c r="A50" s="217" t="str">
        <f>'Menus déjeuner'!AR14</f>
        <v>Gratin de poisson aneth citron</v>
      </c>
      <c r="B50" s="139" t="s">
        <v>78</v>
      </c>
      <c r="C50" s="139" t="s">
        <v>78</v>
      </c>
      <c r="D50" s="139" t="s">
        <v>78</v>
      </c>
      <c r="E50" s="139" t="s">
        <v>78</v>
      </c>
      <c r="F50" s="139"/>
      <c r="G50" s="139"/>
      <c r="H50" s="139"/>
      <c r="I50" s="139"/>
      <c r="J50" s="139"/>
      <c r="K50" s="139"/>
      <c r="L50" s="139" t="s">
        <v>78</v>
      </c>
      <c r="M50" s="139"/>
      <c r="N50" s="139" t="s">
        <v>78</v>
      </c>
    </row>
    <row r="51" spans="1:14" s="140" customFormat="1" ht="12.45" customHeight="1" x14ac:dyDescent="0.25">
      <c r="A51" s="217" t="str">
        <f>'Menus déjeuner'!AR15</f>
        <v>Foie à l'échalote</v>
      </c>
      <c r="B51" s="139" t="s">
        <v>78</v>
      </c>
      <c r="C51" s="139" t="s">
        <v>78</v>
      </c>
      <c r="D51" s="139" t="s">
        <v>78</v>
      </c>
      <c r="E51" s="139"/>
      <c r="F51" s="139"/>
      <c r="G51" s="139"/>
      <c r="H51" s="139"/>
      <c r="I51" s="139"/>
      <c r="J51" s="139"/>
      <c r="K51" s="139"/>
      <c r="L51" s="139" t="s">
        <v>78</v>
      </c>
      <c r="M51" s="139"/>
      <c r="N51" s="139" t="s">
        <v>78</v>
      </c>
    </row>
    <row r="52" spans="1:14" s="140" customFormat="1" ht="12.45" customHeight="1" x14ac:dyDescent="0.25">
      <c r="A52" s="217" t="str">
        <f>'Menus déjeuner'!AR16</f>
        <v>Haricots verts sautés l'ail</v>
      </c>
      <c r="B52" s="139"/>
      <c r="C52" s="139" t="s">
        <v>78</v>
      </c>
      <c r="D52" s="139"/>
      <c r="E52" s="139"/>
      <c r="F52" s="139"/>
      <c r="G52" s="139"/>
      <c r="H52" s="139"/>
      <c r="I52" s="139"/>
      <c r="J52" s="139"/>
      <c r="K52" s="139"/>
      <c r="L52" s="139" t="s">
        <v>78</v>
      </c>
      <c r="M52" s="139"/>
      <c r="N52" s="139"/>
    </row>
    <row r="53" spans="1:14" s="140" customFormat="1" ht="12.45" customHeight="1" x14ac:dyDescent="0.25">
      <c r="A53" s="217" t="str">
        <f>'Menus déjeuner'!AR17</f>
        <v>Lentilles vertes Isère</v>
      </c>
      <c r="B53" s="139" t="s">
        <v>78</v>
      </c>
      <c r="C53" s="139" t="s">
        <v>78</v>
      </c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</row>
    <row r="54" spans="1:14" s="140" customFormat="1" ht="12.45" customHeight="1" x14ac:dyDescent="0.25">
      <c r="A54" s="217" t="str">
        <f>'Menus déjeuner'!AR22</f>
        <v>Marbré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</row>
    <row r="55" spans="1:14" s="140" customFormat="1" ht="12.45" customHeight="1" x14ac:dyDescent="0.25">
      <c r="A55" s="217" t="str">
        <f>'Menus déjeuner'!AR23</f>
        <v>Moelleux fromage blanc, abricots &amp; romarin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</row>
    <row r="56" spans="1:14" s="140" customFormat="1" ht="12.45" customHeight="1" x14ac:dyDescent="0.25">
      <c r="A56" s="217">
        <f>'Menus déjeuner'!AR24</f>
        <v>0</v>
      </c>
      <c r="B56" s="139"/>
      <c r="C56" s="139" t="s">
        <v>78</v>
      </c>
      <c r="D56" s="139"/>
      <c r="E56" s="139"/>
      <c r="F56" s="139"/>
      <c r="G56" s="139"/>
      <c r="H56" s="139"/>
      <c r="I56" s="139"/>
      <c r="J56" s="139"/>
      <c r="K56" s="139"/>
      <c r="L56" s="139"/>
      <c r="M56" s="139" t="s">
        <v>78</v>
      </c>
      <c r="N56" s="139"/>
    </row>
    <row r="57" spans="1:14" s="140" customFormat="1" ht="12.45" customHeight="1" x14ac:dyDescent="0.25">
      <c r="A57" s="217" t="str">
        <f>'Menus déjeuner'!AR25</f>
        <v>Corbeille de fruits frais</v>
      </c>
      <c r="B57" s="139"/>
      <c r="C57" s="139" t="s">
        <v>78</v>
      </c>
      <c r="D57" s="139" t="s">
        <v>78</v>
      </c>
      <c r="E57" s="139"/>
      <c r="F57" s="139" t="s">
        <v>78</v>
      </c>
      <c r="G57" s="139"/>
      <c r="H57" s="139"/>
      <c r="I57" s="139"/>
      <c r="J57" s="139"/>
      <c r="K57" s="139"/>
      <c r="L57" s="139"/>
      <c r="M57" s="139"/>
      <c r="N57" s="139"/>
    </row>
    <row r="58" spans="1:14" s="144" customFormat="1" ht="12.45" customHeight="1" x14ac:dyDescent="0.25">
      <c r="A58" s="222" t="s">
        <v>81</v>
      </c>
      <c r="B58" s="402">
        <f>B45+1</f>
        <v>46290</v>
      </c>
      <c r="C58" s="402"/>
      <c r="D58" s="402"/>
      <c r="E58" s="402"/>
      <c r="F58" s="143"/>
      <c r="G58" s="143"/>
      <c r="H58" s="143"/>
      <c r="I58" s="143"/>
      <c r="J58" s="143"/>
      <c r="K58" s="143"/>
      <c r="L58" s="143"/>
      <c r="M58" s="143"/>
      <c r="N58" s="143"/>
    </row>
    <row r="59" spans="1:14" s="140" customFormat="1" ht="12.45" customHeight="1" x14ac:dyDescent="0.25">
      <c r="A59" s="217" t="str">
        <f>'Menus déjeuner'!AT10</f>
        <v>Rillettes de sardines</v>
      </c>
      <c r="B59" s="139"/>
      <c r="C59" s="139" t="s">
        <v>78</v>
      </c>
      <c r="D59" s="139"/>
      <c r="E59" s="139"/>
      <c r="F59" s="139"/>
      <c r="G59" s="139"/>
      <c r="H59" s="139"/>
      <c r="I59" s="139"/>
      <c r="J59" s="139" t="s">
        <v>78</v>
      </c>
      <c r="K59" s="139"/>
      <c r="L59" s="139"/>
      <c r="M59" s="139"/>
      <c r="N59" s="139" t="s">
        <v>78</v>
      </c>
    </row>
    <row r="60" spans="1:14" s="140" customFormat="1" ht="12.45" customHeight="1" x14ac:dyDescent="0.25">
      <c r="A60" s="217" t="str">
        <f>'Menus déjeuner'!AT11</f>
        <v>Œufs durs mayonnaise</v>
      </c>
      <c r="B60" s="139"/>
      <c r="C60" s="139"/>
      <c r="D60" s="139"/>
      <c r="E60" s="139"/>
      <c r="F60" s="139"/>
      <c r="G60" s="139"/>
      <c r="H60" s="139"/>
      <c r="I60" s="139"/>
      <c r="J60" s="139" t="s">
        <v>78</v>
      </c>
      <c r="K60" s="139"/>
      <c r="L60" s="139" t="s">
        <v>78</v>
      </c>
      <c r="M60" s="139"/>
      <c r="N60" s="139" t="s">
        <v>78</v>
      </c>
    </row>
    <row r="61" spans="1:14" s="140" customFormat="1" ht="12.45" customHeight="1" x14ac:dyDescent="0.25">
      <c r="A61" s="217" t="str">
        <f>'Menus déjeuner'!AT12</f>
        <v>Jambon cornichon</v>
      </c>
      <c r="B61" s="139"/>
      <c r="C61" s="139"/>
      <c r="D61" s="139"/>
      <c r="E61" s="139" t="s">
        <v>78</v>
      </c>
      <c r="F61" s="139"/>
      <c r="G61" s="139"/>
      <c r="H61" s="139"/>
      <c r="I61" s="139"/>
      <c r="J61" s="139"/>
      <c r="K61" s="139"/>
      <c r="L61" s="139"/>
      <c r="M61" s="139"/>
      <c r="N61" s="139" t="s">
        <v>78</v>
      </c>
    </row>
    <row r="62" spans="1:14" s="140" customFormat="1" ht="12.45" customHeight="1" x14ac:dyDescent="0.25">
      <c r="A62" s="156" t="str">
        <f>'Menus déjeuner'!AT13</f>
        <v>Salade verte</v>
      </c>
      <c r="B62" s="139"/>
      <c r="C62" s="139"/>
      <c r="D62" s="139"/>
      <c r="E62" s="139"/>
      <c r="F62" s="139"/>
      <c r="G62" s="139"/>
      <c r="H62" s="139"/>
      <c r="I62" s="139"/>
      <c r="J62" s="139" t="s">
        <v>78</v>
      </c>
      <c r="K62" s="139"/>
      <c r="L62" s="139"/>
      <c r="M62" s="139"/>
      <c r="N62" s="139" t="s">
        <v>78</v>
      </c>
    </row>
    <row r="63" spans="1:14" s="140" customFormat="1" ht="12.45" customHeight="1" x14ac:dyDescent="0.25">
      <c r="A63" s="156" t="str">
        <f>'Menus déjeuner'!AT14</f>
        <v>Dinde façon basquaise (Egalim EE)</v>
      </c>
      <c r="B63" s="139" t="s">
        <v>78</v>
      </c>
      <c r="C63" s="139" t="s">
        <v>78</v>
      </c>
      <c r="D63" s="139" t="s">
        <v>78</v>
      </c>
      <c r="E63" s="139"/>
      <c r="F63" s="139"/>
      <c r="G63" s="139"/>
      <c r="H63" s="139"/>
      <c r="I63" s="139"/>
      <c r="J63" s="139"/>
      <c r="K63" s="139"/>
      <c r="L63" s="139" t="s">
        <v>78</v>
      </c>
      <c r="M63" s="139"/>
      <c r="N63" s="139" t="s">
        <v>78</v>
      </c>
    </row>
    <row r="64" spans="1:14" s="140" customFormat="1" ht="12.45" customHeight="1" x14ac:dyDescent="0.25">
      <c r="A64" s="217" t="str">
        <f>'Menus déjeuner'!AT15</f>
        <v>Bolognaise égrené de pois et légumes</v>
      </c>
      <c r="B64" s="139" t="s">
        <v>78</v>
      </c>
      <c r="C64" s="139" t="s">
        <v>78</v>
      </c>
      <c r="D64" s="139" t="s">
        <v>78</v>
      </c>
      <c r="E64" s="139" t="s">
        <v>78</v>
      </c>
      <c r="F64" s="139"/>
      <c r="G64" s="139"/>
      <c r="H64" s="139"/>
      <c r="I64" s="139"/>
      <c r="J64" s="139"/>
      <c r="K64" s="139"/>
      <c r="L64" s="139" t="s">
        <v>78</v>
      </c>
      <c r="M64" s="139"/>
      <c r="N64" s="139" t="s">
        <v>78</v>
      </c>
    </row>
    <row r="65" spans="1:14" s="140" customFormat="1" ht="12.45" customHeight="1" x14ac:dyDescent="0.25">
      <c r="A65" s="217" t="str">
        <f>'Menus déjeuner'!AT16</f>
        <v xml:space="preserve">Boulgour 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</row>
    <row r="66" spans="1:14" s="140" customFormat="1" ht="12.45" customHeight="1" x14ac:dyDescent="0.25">
      <c r="A66" s="217" t="str">
        <f>'Menus déjeuner'!AT17</f>
        <v>Aubergines braisées</v>
      </c>
      <c r="B66" s="139" t="s">
        <v>78</v>
      </c>
      <c r="C66" s="139" t="s">
        <v>78</v>
      </c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</row>
    <row r="67" spans="1:14" s="140" customFormat="1" ht="12.45" customHeight="1" x14ac:dyDescent="0.25">
      <c r="A67" s="217" t="str">
        <f>'Menus déjeuner'!AT22</f>
        <v>Ananas</v>
      </c>
      <c r="B67" s="139"/>
      <c r="C67" s="139" t="s">
        <v>78</v>
      </c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</row>
    <row r="68" spans="1:14" s="140" customFormat="1" ht="12.45" customHeight="1" x14ac:dyDescent="0.25">
      <c r="A68" s="217" t="str">
        <f>'Menus déjeuner'!AT23</f>
        <v>Smoothie aux fruits frais</v>
      </c>
      <c r="B68" s="139"/>
      <c r="C68" s="139" t="s">
        <v>78</v>
      </c>
      <c r="D68" s="139" t="s">
        <v>78</v>
      </c>
      <c r="E68" s="139"/>
      <c r="F68" s="139"/>
      <c r="G68" s="139"/>
      <c r="H68" s="139"/>
      <c r="I68" s="139"/>
      <c r="J68" s="139"/>
      <c r="K68" s="139"/>
      <c r="L68" s="139"/>
      <c r="M68" s="139"/>
      <c r="N68" s="139"/>
    </row>
    <row r="69" spans="1:14" s="140" customFormat="1" ht="12.45" customHeight="1" x14ac:dyDescent="0.25">
      <c r="A69" s="156" t="str">
        <f>'Menus déjeuner'!AT24</f>
        <v>Compote sans sucre ajouté ARA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</row>
    <row r="70" spans="1:14" s="140" customFormat="1" ht="12.45" customHeight="1" x14ac:dyDescent="0.25">
      <c r="A70" s="217" t="str">
        <f>'Menus déjeuner'!AT25</f>
        <v>Corbeille de fruits frais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</row>
  </sheetData>
  <mergeCells count="6">
    <mergeCell ref="B58:E58"/>
    <mergeCell ref="A1:N1"/>
    <mergeCell ref="B6:E6"/>
    <mergeCell ref="B19:E19"/>
    <mergeCell ref="B32:E32"/>
    <mergeCell ref="B45:E45"/>
  </mergeCells>
  <printOptions horizontalCentered="1" verticalCentered="1"/>
  <pageMargins left="3.937007874015748E-2" right="3.937007874015748E-2" top="0" bottom="0" header="0.11811023622047245" footer="0.11811023622047245"/>
  <pageSetup paperSize="9" scale="9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D8C2-9E8D-43D9-A344-BA476E9DE28D}">
  <sheetPr>
    <tabColor theme="0" tint="-0.499984740745262"/>
    <pageSetUpPr fitToPage="1"/>
  </sheetPr>
  <dimension ref="A1:N70"/>
  <sheetViews>
    <sheetView showZeros="0" zoomScale="140" zoomScaleNormal="140" workbookViewId="0">
      <pane xSplit="1" ySplit="2" topLeftCell="B3" activePane="bottomRight" state="frozen"/>
      <selection activeCell="B7" sqref="B7:O18"/>
      <selection pane="topRight" activeCell="B7" sqref="B7:O18"/>
      <selection pane="bottomLeft" activeCell="B7" sqref="B7:O18"/>
      <selection pane="bottomRight" activeCell="G38" sqref="G38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398" t="s">
        <v>63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2.45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2.45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2.45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4" customFormat="1" ht="12.45" customHeight="1" x14ac:dyDescent="0.25">
      <c r="A6" s="222" t="s">
        <v>81</v>
      </c>
      <c r="B6" s="402">
        <f>+'Menus déjeuner'!$BB$3</f>
        <v>46293</v>
      </c>
      <c r="C6" s="402"/>
      <c r="D6" s="402"/>
      <c r="E6" s="402"/>
      <c r="F6" s="143"/>
      <c r="G6" s="143"/>
      <c r="H6" s="143"/>
      <c r="I6" s="143"/>
      <c r="J6" s="143"/>
      <c r="K6" s="143"/>
      <c r="L6" s="143"/>
      <c r="M6" s="143"/>
      <c r="N6" s="143"/>
    </row>
    <row r="7" spans="1:14" s="140" customFormat="1" ht="12.45" customHeight="1" x14ac:dyDescent="0.25">
      <c r="A7" s="139">
        <f>'Menus déjeuner'!AX10</f>
        <v>0</v>
      </c>
      <c r="B7" s="139" t="s">
        <v>78</v>
      </c>
      <c r="C7" s="139" t="s">
        <v>78</v>
      </c>
      <c r="D7" s="139"/>
      <c r="E7" s="139"/>
      <c r="F7" s="139"/>
      <c r="G7" s="139"/>
      <c r="H7" s="139"/>
      <c r="I7" s="139"/>
      <c r="J7" s="139" t="s">
        <v>78</v>
      </c>
      <c r="K7" s="139"/>
      <c r="L7" s="139"/>
      <c r="M7" s="139"/>
      <c r="N7" s="139" t="s">
        <v>78</v>
      </c>
    </row>
    <row r="8" spans="1:14" s="140" customFormat="1" ht="12.45" customHeight="1" x14ac:dyDescent="0.25">
      <c r="A8" s="139">
        <f>'Menus déjeuner'!AX11</f>
        <v>0</v>
      </c>
      <c r="B8" s="139"/>
      <c r="C8" s="139"/>
      <c r="D8" s="139"/>
      <c r="E8" s="139"/>
      <c r="F8" s="139"/>
      <c r="G8" s="139"/>
      <c r="H8" s="139"/>
      <c r="I8" s="139"/>
      <c r="J8" s="139" t="s">
        <v>78</v>
      </c>
      <c r="K8" s="139"/>
      <c r="L8" s="139"/>
      <c r="M8" s="139"/>
      <c r="N8" s="139" t="s">
        <v>78</v>
      </c>
    </row>
    <row r="9" spans="1:14" s="140" customFormat="1" ht="12.45" customHeight="1" x14ac:dyDescent="0.25">
      <c r="A9" s="139">
        <f>'Menus déjeuner'!AX12</f>
        <v>0</v>
      </c>
      <c r="B9" s="139"/>
      <c r="C9" s="139"/>
      <c r="D9" s="139" t="s">
        <v>78</v>
      </c>
      <c r="E9" s="139"/>
      <c r="F9" s="139"/>
      <c r="G9" s="139"/>
      <c r="H9" s="139"/>
      <c r="I9" s="139"/>
      <c r="J9" s="139" t="s">
        <v>78</v>
      </c>
      <c r="K9" s="139"/>
      <c r="L9" s="139"/>
      <c r="M9" s="139"/>
      <c r="N9" s="139" t="s">
        <v>78</v>
      </c>
    </row>
    <row r="10" spans="1:14" s="140" customFormat="1" ht="12.45" customHeight="1" x14ac:dyDescent="0.25">
      <c r="A10" s="139">
        <f>'Menus déjeuner'!AX13</f>
        <v>0</v>
      </c>
      <c r="B10" s="139" t="s">
        <v>78</v>
      </c>
      <c r="C10" s="139" t="s">
        <v>78</v>
      </c>
      <c r="D10" s="139" t="s">
        <v>78</v>
      </c>
      <c r="E10" s="139" t="s">
        <v>78</v>
      </c>
      <c r="F10" s="139"/>
      <c r="G10" s="139"/>
      <c r="H10" s="139"/>
      <c r="I10" s="139"/>
      <c r="J10" s="139" t="s">
        <v>78</v>
      </c>
      <c r="K10" s="139"/>
      <c r="L10" s="139"/>
      <c r="M10" s="139"/>
      <c r="N10" s="139" t="s">
        <v>78</v>
      </c>
    </row>
    <row r="11" spans="1:14" s="140" customFormat="1" ht="12.45" customHeight="1" x14ac:dyDescent="0.25">
      <c r="A11" s="139">
        <f>'Menus déjeuner'!AX14</f>
        <v>0</v>
      </c>
      <c r="B11" s="139" t="s">
        <v>78</v>
      </c>
      <c r="C11" s="139" t="s">
        <v>78</v>
      </c>
      <c r="D11" s="139" t="s">
        <v>78</v>
      </c>
      <c r="E11" s="139"/>
      <c r="F11" s="139"/>
      <c r="G11" s="139"/>
      <c r="H11" s="139"/>
      <c r="I11" s="139"/>
      <c r="J11" s="139"/>
      <c r="K11" s="139"/>
      <c r="L11" s="139" t="s">
        <v>78</v>
      </c>
      <c r="M11" s="139"/>
      <c r="N11" s="139" t="s">
        <v>78</v>
      </c>
    </row>
    <row r="12" spans="1:14" s="140" customFormat="1" ht="12.45" customHeight="1" x14ac:dyDescent="0.25">
      <c r="A12" s="139">
        <f>'Menus déjeuner'!AX15</f>
        <v>0</v>
      </c>
      <c r="B12" s="139"/>
      <c r="C12" s="139" t="s">
        <v>78</v>
      </c>
      <c r="D12" s="139" t="s">
        <v>78</v>
      </c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2.45" customHeight="1" x14ac:dyDescent="0.25">
      <c r="A13" s="139">
        <f>'Menus déjeuner'!AX16</f>
        <v>0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2.45" customHeight="1" x14ac:dyDescent="0.25">
      <c r="A14" s="139">
        <f>'Menus déjeuner'!AX17</f>
        <v>0</v>
      </c>
      <c r="B14" s="139"/>
      <c r="C14" s="139" t="s">
        <v>78</v>
      </c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0" customFormat="1" ht="12.45" customHeight="1" x14ac:dyDescent="0.25">
      <c r="A15" s="139">
        <f>'Menus déjeuner'!AX22</f>
        <v>0</v>
      </c>
      <c r="B15" s="139"/>
      <c r="C15" s="139" t="s">
        <v>78</v>
      </c>
      <c r="D15" s="139" t="s">
        <v>78</v>
      </c>
      <c r="E15" s="139"/>
      <c r="F15" s="139" t="s">
        <v>78</v>
      </c>
      <c r="G15" s="139"/>
      <c r="H15" s="139"/>
      <c r="I15" s="139"/>
      <c r="J15" s="139"/>
      <c r="K15" s="139"/>
      <c r="L15" s="139"/>
      <c r="M15" s="139" t="s">
        <v>78</v>
      </c>
      <c r="N15" s="139"/>
    </row>
    <row r="16" spans="1:14" s="140" customFormat="1" ht="12.45" customHeight="1" x14ac:dyDescent="0.25">
      <c r="A16" s="139">
        <f>'Menus déjeuner'!AX23</f>
        <v>0</v>
      </c>
      <c r="B16" s="139"/>
      <c r="C16" s="139" t="s">
        <v>78</v>
      </c>
      <c r="D16" s="139" t="s">
        <v>78</v>
      </c>
      <c r="E16" s="139"/>
      <c r="F16" s="139"/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2.45" customHeight="1" x14ac:dyDescent="0.25">
      <c r="A17" s="139">
        <f>'Menus déjeuner'!AX24</f>
        <v>0</v>
      </c>
      <c r="B17" s="139"/>
      <c r="C17" s="139" t="s">
        <v>78</v>
      </c>
      <c r="D17" s="139"/>
      <c r="E17" s="139"/>
      <c r="F17" s="139" t="s">
        <v>78</v>
      </c>
      <c r="G17" s="139"/>
      <c r="H17" s="139"/>
      <c r="I17" s="139"/>
      <c r="J17" s="139"/>
      <c r="K17" s="139"/>
      <c r="L17" s="139"/>
      <c r="M17" s="139"/>
      <c r="N17" s="139"/>
    </row>
    <row r="18" spans="1:14" s="140" customFormat="1" ht="12.45" customHeight="1" x14ac:dyDescent="0.25">
      <c r="A18" s="139">
        <f>'Menus déjeuner'!AX25</f>
        <v>0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</row>
    <row r="19" spans="1:14" s="144" customFormat="1" ht="12.45" customHeight="1" x14ac:dyDescent="0.25">
      <c r="A19" s="222" t="s">
        <v>81</v>
      </c>
      <c r="B19" s="402">
        <f>B6+1</f>
        <v>46294</v>
      </c>
      <c r="C19" s="402"/>
      <c r="D19" s="402"/>
      <c r="E19" s="402"/>
      <c r="F19" s="143"/>
      <c r="G19" s="143"/>
      <c r="H19" s="143"/>
      <c r="I19" s="143"/>
      <c r="J19" s="143"/>
      <c r="K19" s="143"/>
      <c r="L19" s="143"/>
      <c r="M19" s="143"/>
      <c r="N19" s="143"/>
    </row>
    <row r="20" spans="1:14" s="140" customFormat="1" ht="12.45" customHeight="1" x14ac:dyDescent="0.25">
      <c r="A20" s="139">
        <f>'Menus déjeuner'!AZ10</f>
        <v>0</v>
      </c>
      <c r="B20" s="139"/>
      <c r="C20" s="139" t="s">
        <v>78</v>
      </c>
      <c r="D20" s="139"/>
      <c r="E20" s="139"/>
      <c r="F20" s="139"/>
      <c r="G20" s="139"/>
      <c r="H20" s="139"/>
      <c r="I20" s="139"/>
      <c r="J20" s="139" t="s">
        <v>78</v>
      </c>
      <c r="K20" s="139"/>
      <c r="L20" s="139"/>
      <c r="M20" s="139"/>
      <c r="N20" s="139" t="s">
        <v>78</v>
      </c>
    </row>
    <row r="21" spans="1:14" s="140" customFormat="1" ht="12.45" customHeight="1" x14ac:dyDescent="0.25">
      <c r="A21" s="139">
        <f>'Menus déjeuner'!AZ11</f>
        <v>0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2.45" customHeight="1" x14ac:dyDescent="0.25">
      <c r="A22" s="139">
        <f>'Menus déjeuner'!AZ12</f>
        <v>0</v>
      </c>
      <c r="B22" s="139"/>
      <c r="C22" s="139" t="s">
        <v>78</v>
      </c>
      <c r="D22" s="139" t="s">
        <v>78</v>
      </c>
      <c r="E22" s="139" t="s">
        <v>78</v>
      </c>
      <c r="F22" s="139"/>
      <c r="G22" s="139"/>
      <c r="H22" s="139"/>
      <c r="I22" s="139"/>
      <c r="J22" s="139" t="s">
        <v>78</v>
      </c>
      <c r="K22" s="139"/>
      <c r="L22" s="139"/>
      <c r="M22" s="139"/>
      <c r="N22" s="139" t="s">
        <v>78</v>
      </c>
    </row>
    <row r="23" spans="1:14" s="140" customFormat="1" ht="12.45" customHeight="1" x14ac:dyDescent="0.25">
      <c r="A23" s="139">
        <f>'Menus déjeuner'!AZ13</f>
        <v>0</v>
      </c>
      <c r="B23" s="139"/>
      <c r="C23" s="139"/>
      <c r="D23" s="139" t="s">
        <v>78</v>
      </c>
      <c r="E23" s="139"/>
      <c r="F23" s="139"/>
      <c r="G23" s="139"/>
      <c r="H23" s="139"/>
      <c r="I23" s="139"/>
      <c r="J23" s="139" t="s">
        <v>78</v>
      </c>
      <c r="K23" s="139"/>
      <c r="L23" s="139"/>
      <c r="M23" s="139"/>
      <c r="N23" s="139" t="s">
        <v>78</v>
      </c>
    </row>
    <row r="24" spans="1:14" s="140" customFormat="1" ht="12.45" customHeight="1" x14ac:dyDescent="0.25">
      <c r="A24" s="139">
        <f>'Menus déjeuner'!AZ14</f>
        <v>0</v>
      </c>
      <c r="B24" s="139" t="s">
        <v>78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</row>
    <row r="25" spans="1:14" s="140" customFormat="1" ht="12.45" customHeight="1" x14ac:dyDescent="0.25">
      <c r="A25" s="139">
        <f>'Menus déjeuner'!AZ15</f>
        <v>0</v>
      </c>
      <c r="B25" s="139" t="s">
        <v>78</v>
      </c>
      <c r="C25" s="139" t="s">
        <v>78</v>
      </c>
      <c r="D25" s="139" t="s">
        <v>78</v>
      </c>
      <c r="E25" s="139" t="s">
        <v>78</v>
      </c>
      <c r="F25" s="139"/>
      <c r="G25" s="139"/>
      <c r="H25" s="139"/>
      <c r="I25" s="139"/>
      <c r="J25" s="139"/>
      <c r="K25" s="139"/>
      <c r="L25" s="139" t="s">
        <v>78</v>
      </c>
      <c r="M25" s="139"/>
      <c r="N25" s="139" t="s">
        <v>78</v>
      </c>
    </row>
    <row r="26" spans="1:14" s="140" customFormat="1" ht="12.45" customHeight="1" x14ac:dyDescent="0.25">
      <c r="A26" s="139">
        <f>'Menus déjeuner'!AZ16</f>
        <v>0</v>
      </c>
      <c r="B26" s="139"/>
      <c r="C26" s="139" t="s">
        <v>78</v>
      </c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</row>
    <row r="27" spans="1:14" s="140" customFormat="1" ht="12.45" customHeight="1" x14ac:dyDescent="0.25">
      <c r="A27" s="139">
        <f>'Menus déjeuner'!AZ17</f>
        <v>0</v>
      </c>
      <c r="B27" s="139" t="s">
        <v>78</v>
      </c>
      <c r="C27" s="139" t="s">
        <v>78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s="140" customFormat="1" ht="12.45" customHeight="1" x14ac:dyDescent="0.25">
      <c r="A28" s="139">
        <f>'Menus déjeuner'!AZ22</f>
        <v>0</v>
      </c>
      <c r="B28" s="139" t="s">
        <v>78</v>
      </c>
      <c r="C28" s="139" t="s">
        <v>78</v>
      </c>
      <c r="D28" s="139" t="s">
        <v>78</v>
      </c>
      <c r="E28" s="139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s="140" customFormat="1" ht="12.45" customHeight="1" x14ac:dyDescent="0.25">
      <c r="A29" s="139">
        <f>'Menus déjeuner'!AZ23</f>
        <v>0</v>
      </c>
      <c r="B29" s="139" t="s">
        <v>78</v>
      </c>
      <c r="C29" s="139" t="s">
        <v>78</v>
      </c>
      <c r="D29" s="139" t="s">
        <v>78</v>
      </c>
      <c r="E29" s="139"/>
      <c r="F29" s="139" t="s">
        <v>78</v>
      </c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2.45" customHeight="1" x14ac:dyDescent="0.25">
      <c r="A30" s="139">
        <f>'Menus déjeuner'!AZ24</f>
        <v>0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2.45" customHeight="1" x14ac:dyDescent="0.25">
      <c r="A31" s="139">
        <f>'Menus déjeuner'!AZ25</f>
        <v>0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s="144" customFormat="1" ht="12.45" customHeight="1" x14ac:dyDescent="0.25">
      <c r="A32" s="222" t="s">
        <v>81</v>
      </c>
      <c r="B32" s="402">
        <f>B19+1</f>
        <v>46295</v>
      </c>
      <c r="C32" s="402"/>
      <c r="D32" s="402"/>
      <c r="E32" s="402"/>
      <c r="F32" s="143"/>
      <c r="G32" s="143"/>
      <c r="H32" s="143"/>
      <c r="I32" s="143"/>
      <c r="J32" s="143"/>
      <c r="K32" s="143"/>
      <c r="L32" s="143"/>
      <c r="M32" s="143"/>
      <c r="N32" s="143"/>
    </row>
    <row r="33" spans="1:14" s="140" customFormat="1" ht="12.45" customHeight="1" x14ac:dyDescent="0.25">
      <c r="A33" s="139">
        <f>'Menus déjeuner'!BB10</f>
        <v>0</v>
      </c>
      <c r="B33" s="139"/>
      <c r="C33" s="139" t="s">
        <v>78</v>
      </c>
      <c r="D33" s="139"/>
      <c r="E33" s="139"/>
      <c r="F33" s="139"/>
      <c r="G33" s="139"/>
      <c r="H33" s="139"/>
      <c r="I33" s="139"/>
      <c r="J33" s="139" t="s">
        <v>78</v>
      </c>
      <c r="K33" s="139"/>
      <c r="L33" s="139"/>
      <c r="M33" s="139"/>
      <c r="N33" s="139" t="s">
        <v>78</v>
      </c>
    </row>
    <row r="34" spans="1:14" s="140" customFormat="1" ht="12.45" customHeight="1" x14ac:dyDescent="0.25">
      <c r="A34" s="139">
        <f>'Menus déjeuner'!BB11</f>
        <v>0</v>
      </c>
      <c r="B34" s="139"/>
      <c r="C34" s="139"/>
      <c r="D34" s="139"/>
      <c r="E34" s="139"/>
      <c r="F34" s="139"/>
      <c r="G34" s="139"/>
      <c r="H34" s="139"/>
      <c r="I34" s="139"/>
      <c r="J34" s="139" t="s">
        <v>78</v>
      </c>
      <c r="K34" s="139"/>
      <c r="L34" s="139"/>
      <c r="M34" s="139"/>
      <c r="N34" s="139" t="s">
        <v>78</v>
      </c>
    </row>
    <row r="35" spans="1:14" s="140" customFormat="1" ht="12.45" customHeight="1" x14ac:dyDescent="0.25">
      <c r="A35" s="139">
        <f>'Menus déjeuner'!BB12</f>
        <v>0</v>
      </c>
      <c r="B35" s="139" t="s">
        <v>78</v>
      </c>
      <c r="C35" s="139"/>
      <c r="D35" s="139"/>
      <c r="E35" s="139"/>
      <c r="F35" s="139"/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2.45" customHeight="1" x14ac:dyDescent="0.25">
      <c r="A36" s="139">
        <f>'Menus déjeuner'!BB13</f>
        <v>0</v>
      </c>
      <c r="B36" s="139"/>
      <c r="C36" s="139"/>
      <c r="D36" s="139"/>
      <c r="E36" s="139"/>
      <c r="F36" s="139"/>
      <c r="G36" s="139"/>
      <c r="H36" s="139"/>
      <c r="I36" s="139"/>
      <c r="J36" s="139" t="s">
        <v>78</v>
      </c>
      <c r="K36" s="139"/>
      <c r="L36" s="139"/>
      <c r="M36" s="139"/>
      <c r="N36" s="139" t="s">
        <v>78</v>
      </c>
    </row>
    <row r="37" spans="1:14" s="140" customFormat="1" ht="12.45" customHeight="1" x14ac:dyDescent="0.25">
      <c r="A37" s="139">
        <f>'Menus déjeuner'!BB14</f>
        <v>0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14" s="140" customFormat="1" ht="12.45" customHeight="1" x14ac:dyDescent="0.25">
      <c r="A38" s="139">
        <f>'Menus déjeuner'!BB15</f>
        <v>0</v>
      </c>
      <c r="B38" s="139" t="s">
        <v>78</v>
      </c>
      <c r="C38" s="139" t="s">
        <v>78</v>
      </c>
      <c r="D38" s="139" t="s">
        <v>78</v>
      </c>
      <c r="E38" s="139" t="s">
        <v>78</v>
      </c>
      <c r="F38" s="139"/>
      <c r="G38" s="139"/>
      <c r="H38" s="139"/>
      <c r="I38" s="139"/>
      <c r="J38" s="139"/>
      <c r="K38" s="139"/>
      <c r="L38" s="139" t="s">
        <v>78</v>
      </c>
      <c r="M38" s="139"/>
      <c r="N38" s="139" t="s">
        <v>78</v>
      </c>
    </row>
    <row r="39" spans="1:14" s="140" customFormat="1" ht="12.45" customHeight="1" x14ac:dyDescent="0.25">
      <c r="A39" s="156">
        <f>'Menus déjeuner'!BB16</f>
        <v>0</v>
      </c>
      <c r="B39" s="139" t="s">
        <v>78</v>
      </c>
      <c r="C39" s="139" t="s">
        <v>78</v>
      </c>
      <c r="D39" s="139"/>
      <c r="E39" s="139"/>
      <c r="F39" s="139" t="s">
        <v>78</v>
      </c>
      <c r="G39" s="139"/>
      <c r="H39" s="139"/>
      <c r="I39" s="139"/>
      <c r="J39" s="139"/>
      <c r="K39" s="139"/>
      <c r="L39" s="139"/>
      <c r="M39" s="139"/>
      <c r="N39" s="139"/>
    </row>
    <row r="40" spans="1:14" s="140" customFormat="1" ht="12.45" customHeight="1" x14ac:dyDescent="0.25">
      <c r="A40" s="139">
        <f>'Menus déjeuner'!BB17</f>
        <v>0</v>
      </c>
      <c r="B40" s="139"/>
      <c r="C40" s="139" t="s">
        <v>78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</row>
    <row r="41" spans="1:14" s="140" customFormat="1" ht="12.45" customHeight="1" x14ac:dyDescent="0.25">
      <c r="A41" s="139">
        <f>'Menus déjeuner'!BB22</f>
        <v>0</v>
      </c>
      <c r="B41" s="139" t="s">
        <v>78</v>
      </c>
      <c r="C41" s="139" t="s">
        <v>78</v>
      </c>
      <c r="D41" s="139" t="s">
        <v>78</v>
      </c>
      <c r="E41" s="139"/>
      <c r="F41" s="139"/>
      <c r="G41" s="139"/>
      <c r="H41" s="139"/>
      <c r="I41" s="139"/>
      <c r="J41" s="139"/>
      <c r="K41" s="139"/>
      <c r="L41" s="139"/>
      <c r="M41" s="139" t="s">
        <v>78</v>
      </c>
      <c r="N41" s="139"/>
    </row>
    <row r="42" spans="1:14" s="140" customFormat="1" ht="12.45" customHeight="1" x14ac:dyDescent="0.25">
      <c r="A42" s="139">
        <f>'Menus déjeuner'!BB23</f>
        <v>0</v>
      </c>
      <c r="B42" s="139"/>
      <c r="C42" s="139" t="s">
        <v>78</v>
      </c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</row>
    <row r="43" spans="1:14" s="140" customFormat="1" ht="12.45" customHeight="1" x14ac:dyDescent="0.25">
      <c r="A43" s="139">
        <f>'Menus déjeuner'!BB24</f>
        <v>0</v>
      </c>
      <c r="B43" s="139"/>
      <c r="C43" s="139" t="s">
        <v>78</v>
      </c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</row>
    <row r="44" spans="1:14" s="140" customFormat="1" ht="12.45" customHeight="1" x14ac:dyDescent="0.25">
      <c r="A44" s="139">
        <f>'Menus déjeuner'!BB25</f>
        <v>0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</row>
    <row r="45" spans="1:14" s="144" customFormat="1" ht="12.45" customHeight="1" x14ac:dyDescent="0.25">
      <c r="A45" s="222" t="s">
        <v>81</v>
      </c>
      <c r="B45" s="402">
        <f>B19+2</f>
        <v>46296</v>
      </c>
      <c r="C45" s="402"/>
      <c r="D45" s="402"/>
      <c r="E45" s="402"/>
      <c r="F45" s="143"/>
      <c r="G45" s="143"/>
      <c r="H45" s="143"/>
      <c r="I45" s="143"/>
      <c r="J45" s="143"/>
      <c r="K45" s="143"/>
      <c r="L45" s="143"/>
      <c r="M45" s="143"/>
      <c r="N45" s="143"/>
    </row>
    <row r="46" spans="1:14" s="140" customFormat="1" ht="12.45" customHeight="1" x14ac:dyDescent="0.25">
      <c r="A46" s="139">
        <f>'Menus déjeuner'!BD10</f>
        <v>0</v>
      </c>
      <c r="B46" s="139" t="s">
        <v>78</v>
      </c>
      <c r="C46" s="139" t="s">
        <v>78</v>
      </c>
      <c r="D46" s="139" t="s">
        <v>78</v>
      </c>
      <c r="E46" s="139"/>
      <c r="F46" s="139"/>
      <c r="G46" s="139"/>
      <c r="H46" s="139"/>
      <c r="I46" s="139"/>
      <c r="J46" s="139"/>
      <c r="K46" s="139"/>
      <c r="L46" s="139"/>
      <c r="M46" s="139"/>
      <c r="N46" s="139"/>
    </row>
    <row r="47" spans="1:14" s="140" customFormat="1" ht="12.45" customHeight="1" x14ac:dyDescent="0.25">
      <c r="A47" s="139">
        <f>'Menus déjeuner'!BD11</f>
        <v>0</v>
      </c>
      <c r="B47" s="139" t="s">
        <v>78</v>
      </c>
      <c r="C47" s="139" t="s">
        <v>78</v>
      </c>
      <c r="D47" s="139" t="s">
        <v>78</v>
      </c>
      <c r="E47" s="139"/>
      <c r="F47" s="139"/>
      <c r="G47" s="139"/>
      <c r="H47" s="139"/>
      <c r="I47" s="139"/>
      <c r="J47" s="139"/>
      <c r="K47" s="139"/>
      <c r="L47" s="139"/>
      <c r="M47" s="139"/>
      <c r="N47" s="139"/>
    </row>
    <row r="48" spans="1:14" s="140" customFormat="1" ht="12.45" customHeight="1" x14ac:dyDescent="0.25">
      <c r="A48" s="139">
        <f>'Menus déjeuner'!BD12</f>
        <v>0</v>
      </c>
      <c r="B48" s="139"/>
      <c r="C48" s="139"/>
      <c r="D48" s="139"/>
      <c r="E48" s="139"/>
      <c r="F48" s="139"/>
      <c r="G48" s="139"/>
      <c r="H48" s="139"/>
      <c r="I48" s="139"/>
      <c r="J48" s="139" t="s">
        <v>78</v>
      </c>
      <c r="K48" s="139"/>
      <c r="L48" s="139"/>
      <c r="M48" s="139"/>
      <c r="N48" s="139" t="s">
        <v>78</v>
      </c>
    </row>
    <row r="49" spans="1:14" s="140" customFormat="1" ht="12.45" customHeight="1" x14ac:dyDescent="0.25">
      <c r="A49" s="139">
        <f>'Menus déjeuner'!BD13</f>
        <v>0</v>
      </c>
      <c r="B49" s="139"/>
      <c r="C49" s="139"/>
      <c r="D49" s="139"/>
      <c r="E49" s="139"/>
      <c r="F49" s="139"/>
      <c r="G49" s="139"/>
      <c r="H49" s="139"/>
      <c r="I49" s="139"/>
      <c r="J49" s="139" t="s">
        <v>78</v>
      </c>
      <c r="K49" s="139"/>
      <c r="L49" s="139"/>
      <c r="M49" s="139"/>
      <c r="N49" s="139" t="s">
        <v>78</v>
      </c>
    </row>
    <row r="50" spans="1:14" s="140" customFormat="1" ht="12.45" customHeight="1" x14ac:dyDescent="0.25">
      <c r="A50" s="139">
        <f>'Menus déjeuner'!BD14</f>
        <v>0</v>
      </c>
      <c r="B50" s="139" t="s">
        <v>78</v>
      </c>
      <c r="C50" s="139" t="s">
        <v>78</v>
      </c>
      <c r="D50" s="139" t="s">
        <v>78</v>
      </c>
      <c r="E50" s="139"/>
      <c r="F50" s="139"/>
      <c r="G50" s="139"/>
      <c r="H50" s="139"/>
      <c r="I50" s="139"/>
      <c r="J50" s="139" t="s">
        <v>78</v>
      </c>
      <c r="K50" s="139"/>
      <c r="L50" s="139" t="s">
        <v>78</v>
      </c>
      <c r="M50" s="139"/>
      <c r="N50" s="139" t="s">
        <v>78</v>
      </c>
    </row>
    <row r="51" spans="1:14" s="140" customFormat="1" ht="12.45" customHeight="1" x14ac:dyDescent="0.25">
      <c r="A51" s="139">
        <f>'Menus déjeuner'!BD15</f>
        <v>0</v>
      </c>
      <c r="B51" s="139" t="s">
        <v>78</v>
      </c>
      <c r="C51" s="139" t="s">
        <v>78</v>
      </c>
      <c r="D51" s="139" t="s">
        <v>78</v>
      </c>
      <c r="E51" s="139"/>
      <c r="F51" s="139"/>
      <c r="G51" s="139"/>
      <c r="H51" s="139"/>
      <c r="I51" s="139"/>
      <c r="J51" s="139"/>
      <c r="K51" s="139"/>
      <c r="L51" s="139"/>
      <c r="M51" s="139"/>
      <c r="N51" s="139"/>
    </row>
    <row r="52" spans="1:14" s="140" customFormat="1" ht="12.45" customHeight="1" x14ac:dyDescent="0.25">
      <c r="A52" s="139">
        <f>'Menus déjeuner'!BD16</f>
        <v>0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</row>
    <row r="53" spans="1:14" s="140" customFormat="1" ht="12.45" customHeight="1" x14ac:dyDescent="0.25">
      <c r="A53" s="139">
        <f>'Menus déjeuner'!BD17</f>
        <v>0</v>
      </c>
      <c r="B53" s="139" t="s">
        <v>78</v>
      </c>
      <c r="C53" s="139" t="s">
        <v>78</v>
      </c>
      <c r="D53" s="139" t="s">
        <v>78</v>
      </c>
      <c r="E53" s="139"/>
      <c r="F53" s="139"/>
      <c r="G53" s="139"/>
      <c r="H53" s="139"/>
      <c r="I53" s="139"/>
      <c r="J53" s="139"/>
      <c r="K53" s="139"/>
      <c r="L53" s="139"/>
      <c r="M53" s="139"/>
      <c r="N53" s="139"/>
    </row>
    <row r="54" spans="1:14" s="140" customFormat="1" ht="12.45" customHeight="1" x14ac:dyDescent="0.25">
      <c r="A54" s="139">
        <f>'Menus déjeuner'!BD22</f>
        <v>0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</row>
    <row r="55" spans="1:14" s="140" customFormat="1" ht="12.45" customHeight="1" x14ac:dyDescent="0.25">
      <c r="A55" s="139">
        <f>'Menus déjeuner'!BD23</f>
        <v>0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</row>
    <row r="56" spans="1:14" s="140" customFormat="1" ht="12.45" customHeight="1" x14ac:dyDescent="0.25">
      <c r="A56" s="139">
        <f>'Menus déjeuner'!BD24</f>
        <v>0</v>
      </c>
      <c r="B56" s="139"/>
      <c r="C56" s="139" t="s">
        <v>78</v>
      </c>
      <c r="D56" s="139" t="s">
        <v>78</v>
      </c>
      <c r="E56" s="139"/>
      <c r="F56" s="139" t="s">
        <v>78</v>
      </c>
      <c r="G56" s="139"/>
      <c r="H56" s="139"/>
      <c r="I56" s="139"/>
      <c r="J56" s="139"/>
      <c r="K56" s="139"/>
      <c r="L56" s="139"/>
      <c r="M56" s="139" t="s">
        <v>78</v>
      </c>
      <c r="N56" s="139"/>
    </row>
    <row r="57" spans="1:14" s="140" customFormat="1" ht="12.45" customHeight="1" x14ac:dyDescent="0.25">
      <c r="A57" s="139">
        <f>'Menus déjeuner'!BD25</f>
        <v>0</v>
      </c>
      <c r="B57" s="139" t="s">
        <v>78</v>
      </c>
      <c r="C57" s="139" t="s">
        <v>78</v>
      </c>
      <c r="D57" s="139" t="s">
        <v>78</v>
      </c>
      <c r="E57" s="139"/>
      <c r="F57" s="139"/>
      <c r="G57" s="139"/>
      <c r="H57" s="139"/>
      <c r="I57" s="139"/>
      <c r="J57" s="139"/>
      <c r="K57" s="139"/>
      <c r="L57" s="139"/>
      <c r="M57" s="139"/>
      <c r="N57" s="139"/>
    </row>
    <row r="58" spans="1:14" s="144" customFormat="1" ht="12.45" customHeight="1" x14ac:dyDescent="0.25">
      <c r="A58" s="222" t="s">
        <v>81</v>
      </c>
      <c r="B58" s="402">
        <f>B45+1</f>
        <v>46297</v>
      </c>
      <c r="C58" s="402"/>
      <c r="D58" s="402"/>
      <c r="E58" s="402"/>
      <c r="F58" s="143"/>
      <c r="G58" s="143"/>
      <c r="H58" s="143"/>
      <c r="I58" s="143"/>
      <c r="J58" s="143"/>
      <c r="K58" s="143"/>
      <c r="L58" s="143"/>
      <c r="M58" s="143"/>
      <c r="N58" s="143"/>
    </row>
    <row r="59" spans="1:14" s="140" customFormat="1" ht="12.45" customHeight="1" x14ac:dyDescent="0.25">
      <c r="A59" s="217">
        <f>'Menus déjeuner'!BF10</f>
        <v>0</v>
      </c>
      <c r="B59" s="139"/>
      <c r="C59" s="139"/>
      <c r="D59" s="139" t="s">
        <v>78</v>
      </c>
      <c r="E59" s="139"/>
      <c r="F59" s="139"/>
      <c r="G59" s="139"/>
      <c r="H59" s="139"/>
      <c r="I59" s="139"/>
      <c r="J59" s="139" t="s">
        <v>78</v>
      </c>
      <c r="K59" s="139"/>
      <c r="L59" s="139"/>
      <c r="M59" s="139"/>
      <c r="N59" s="139" t="s">
        <v>78</v>
      </c>
    </row>
    <row r="60" spans="1:14" s="140" customFormat="1" ht="12.45" customHeight="1" x14ac:dyDescent="0.25">
      <c r="A60" s="139">
        <f>'Menus déjeuner'!BF11</f>
        <v>0</v>
      </c>
      <c r="B60" s="139"/>
      <c r="C60" s="139"/>
      <c r="D60" s="139"/>
      <c r="E60" s="139"/>
      <c r="F60" s="139"/>
      <c r="G60" s="139"/>
      <c r="H60" s="139"/>
      <c r="I60" s="139"/>
      <c r="J60" s="139" t="s">
        <v>78</v>
      </c>
      <c r="K60" s="139"/>
      <c r="L60" s="139"/>
      <c r="M60" s="139"/>
      <c r="N60" s="139" t="s">
        <v>78</v>
      </c>
    </row>
    <row r="61" spans="1:14" s="140" customFormat="1" ht="12.45" customHeight="1" x14ac:dyDescent="0.25">
      <c r="A61" s="139">
        <f>'Menus déjeuner'!BF12</f>
        <v>0</v>
      </c>
      <c r="B61" s="139"/>
      <c r="C61" s="139" t="s">
        <v>78</v>
      </c>
      <c r="D61" s="139" t="s">
        <v>78</v>
      </c>
      <c r="E61" s="139"/>
      <c r="F61" s="139"/>
      <c r="G61" s="139"/>
      <c r="H61" s="139"/>
      <c r="I61" s="139"/>
      <c r="J61" s="139" t="s">
        <v>78</v>
      </c>
      <c r="K61" s="139"/>
      <c r="L61" s="139" t="s">
        <v>78</v>
      </c>
      <c r="M61" s="139"/>
      <c r="N61" s="139" t="s">
        <v>78</v>
      </c>
    </row>
    <row r="62" spans="1:14" s="140" customFormat="1" ht="12.45" customHeight="1" x14ac:dyDescent="0.25">
      <c r="A62" s="139">
        <f>'Menus déjeuner'!BF13</f>
        <v>0</v>
      </c>
      <c r="B62" s="139" t="s">
        <v>78</v>
      </c>
      <c r="C62" s="139" t="s">
        <v>78</v>
      </c>
      <c r="D62" s="139" t="s">
        <v>78</v>
      </c>
      <c r="E62" s="139"/>
      <c r="F62" s="139"/>
      <c r="G62" s="139"/>
      <c r="H62" s="139"/>
      <c r="I62" s="139"/>
      <c r="J62" s="139"/>
      <c r="K62" s="139"/>
      <c r="L62" s="139" t="s">
        <v>78</v>
      </c>
      <c r="M62" s="139"/>
      <c r="N62" s="139"/>
    </row>
    <row r="63" spans="1:14" s="140" customFormat="1" ht="12.45" customHeight="1" x14ac:dyDescent="0.25">
      <c r="A63" s="139">
        <f>'Menus déjeuner'!BF14</f>
        <v>0</v>
      </c>
      <c r="B63" s="139" t="s">
        <v>78</v>
      </c>
      <c r="C63" s="139" t="s">
        <v>78</v>
      </c>
      <c r="D63" s="139"/>
      <c r="E63" s="139" t="s">
        <v>78</v>
      </c>
      <c r="F63" s="139"/>
      <c r="G63" s="139"/>
      <c r="H63" s="139"/>
      <c r="I63" s="139"/>
      <c r="J63" s="139"/>
      <c r="K63" s="139"/>
      <c r="L63" s="139"/>
      <c r="M63" s="139"/>
      <c r="N63" s="139"/>
    </row>
    <row r="64" spans="1:14" s="140" customFormat="1" ht="12.45" customHeight="1" x14ac:dyDescent="0.25">
      <c r="A64" s="156">
        <f>'Menus déjeuner'!BF15</f>
        <v>0</v>
      </c>
      <c r="B64" s="139" t="s">
        <v>78</v>
      </c>
      <c r="C64" s="139" t="s">
        <v>78</v>
      </c>
      <c r="D64" s="139" t="s">
        <v>78</v>
      </c>
      <c r="E64" s="139"/>
      <c r="F64" s="139"/>
      <c r="G64" s="139"/>
      <c r="H64" s="139"/>
      <c r="I64" s="139"/>
      <c r="J64" s="139"/>
      <c r="K64" s="139"/>
      <c r="L64" s="139" t="s">
        <v>78</v>
      </c>
      <c r="M64" s="139"/>
      <c r="N64" s="139" t="s">
        <v>78</v>
      </c>
    </row>
    <row r="65" spans="1:14" s="140" customFormat="1" ht="12.45" customHeight="1" x14ac:dyDescent="0.25">
      <c r="A65" s="139">
        <f>'Menus déjeuner'!BF16</f>
        <v>0</v>
      </c>
      <c r="B65" s="139" t="s">
        <v>78</v>
      </c>
      <c r="C65" s="139" t="s">
        <v>78</v>
      </c>
      <c r="D65" s="139" t="s">
        <v>78</v>
      </c>
      <c r="E65" s="139"/>
      <c r="F65" s="139"/>
      <c r="G65" s="139"/>
      <c r="H65" s="139"/>
      <c r="I65" s="139"/>
      <c r="J65" s="139"/>
      <c r="K65" s="139"/>
      <c r="L65" s="139" t="s">
        <v>78</v>
      </c>
      <c r="M65" s="139"/>
      <c r="N65" s="139" t="s">
        <v>78</v>
      </c>
    </row>
    <row r="66" spans="1:14" s="140" customFormat="1" ht="12.45" customHeight="1" x14ac:dyDescent="0.25">
      <c r="A66" s="139">
        <f>'Menus déjeuner'!BF17</f>
        <v>0</v>
      </c>
      <c r="B66" s="139"/>
      <c r="C66" s="139" t="s">
        <v>78</v>
      </c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</row>
    <row r="67" spans="1:14" s="140" customFormat="1" ht="12.45" customHeight="1" x14ac:dyDescent="0.25">
      <c r="A67" s="139">
        <f>'Menus déjeuner'!BF22</f>
        <v>0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</row>
    <row r="68" spans="1:14" s="140" customFormat="1" ht="12.45" customHeight="1" x14ac:dyDescent="0.25">
      <c r="A68" s="139">
        <f>'Menus déjeuner'!BF23</f>
        <v>0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</row>
    <row r="69" spans="1:14" s="140" customFormat="1" ht="12.45" customHeight="1" x14ac:dyDescent="0.25">
      <c r="A69" s="139">
        <f>'Menus déjeuner'!BF24</f>
        <v>0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</row>
    <row r="70" spans="1:14" s="140" customFormat="1" ht="12.45" customHeight="1" x14ac:dyDescent="0.25">
      <c r="A70" s="139">
        <f>'Menus déjeuner'!BF25</f>
        <v>0</v>
      </c>
      <c r="B70" s="139"/>
      <c r="C70" s="139" t="s">
        <v>78</v>
      </c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</row>
  </sheetData>
  <mergeCells count="6">
    <mergeCell ref="B58:E58"/>
    <mergeCell ref="A1:N1"/>
    <mergeCell ref="B6:E6"/>
    <mergeCell ref="B19:E19"/>
    <mergeCell ref="B32:E32"/>
    <mergeCell ref="B45:E45"/>
  </mergeCells>
  <printOptions horizontalCentered="1" verticalCentered="1"/>
  <pageMargins left="3.937007874015748E-2" right="3.937007874015748E-2" top="0" bottom="0" header="0.11811023622047245" footer="0.11811023622047245"/>
  <pageSetup paperSize="9" scale="9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40"/>
  <sheetViews>
    <sheetView view="pageBreakPreview" zoomScale="70" zoomScaleNormal="55" zoomScaleSheetLayoutView="70" workbookViewId="0">
      <selection activeCell="B5" sqref="B5:E6"/>
    </sheetView>
  </sheetViews>
  <sheetFormatPr baseColWidth="10" defaultColWidth="11.7265625" defaultRowHeight="13.2" x14ac:dyDescent="0.25"/>
  <cols>
    <col min="1" max="1" width="3.7265625" style="1" customWidth="1"/>
    <col min="2" max="6" width="15.26953125" style="1" customWidth="1"/>
    <col min="7" max="7" width="3.7265625" style="1" customWidth="1"/>
    <col min="8" max="12" width="15.26953125" style="1" customWidth="1"/>
    <col min="13" max="16384" width="11.7265625" style="1"/>
  </cols>
  <sheetData>
    <row r="2" spans="2:12" ht="12.75" customHeight="1" x14ac:dyDescent="0.25">
      <c r="B2" s="406" t="str">
        <f>'Menus déjeuner'!D1</f>
        <v>CHOIX DIRIGÉ</v>
      </c>
      <c r="C2" s="406"/>
      <c r="D2" s="406"/>
      <c r="E2" s="406"/>
      <c r="H2" s="406"/>
      <c r="I2" s="406"/>
      <c r="J2" s="406"/>
      <c r="K2" s="406"/>
    </row>
    <row r="3" spans="2:12" ht="12.75" customHeight="1" x14ac:dyDescent="0.25">
      <c r="B3" s="406"/>
      <c r="C3" s="406"/>
      <c r="D3" s="406"/>
      <c r="E3" s="406"/>
      <c r="H3" s="406"/>
      <c r="I3" s="406"/>
      <c r="J3" s="406"/>
      <c r="K3" s="406"/>
    </row>
    <row r="4" spans="2:12" ht="24" x14ac:dyDescent="0.6">
      <c r="B4" s="407">
        <v>43709</v>
      </c>
      <c r="C4" s="407"/>
      <c r="D4" s="407"/>
      <c r="H4" s="127"/>
    </row>
    <row r="5" spans="2:12" ht="23.1" customHeight="1" x14ac:dyDescent="0.6">
      <c r="B5" s="408" t="s">
        <v>56</v>
      </c>
      <c r="C5" s="408"/>
      <c r="D5" s="408"/>
      <c r="E5" s="408"/>
      <c r="F5" s="153"/>
      <c r="H5" s="127"/>
    </row>
    <row r="6" spans="2:12" ht="13.05" customHeight="1" x14ac:dyDescent="0.25">
      <c r="B6" s="409"/>
      <c r="C6" s="409"/>
      <c r="D6" s="409"/>
      <c r="E6" s="409"/>
      <c r="F6" s="154"/>
    </row>
    <row r="7" spans="2:12" ht="25.2" customHeight="1" x14ac:dyDescent="0.25">
      <c r="B7" s="130" t="s">
        <v>82</v>
      </c>
      <c r="C7" s="131">
        <f>'Matrice menus dej uniques'!D4</f>
        <v>46265</v>
      </c>
      <c r="D7" s="129" t="s">
        <v>34</v>
      </c>
      <c r="E7" s="131">
        <f>C7+4</f>
        <v>46269</v>
      </c>
      <c r="F7" s="132"/>
      <c r="H7" s="403"/>
      <c r="I7" s="403"/>
      <c r="J7" s="403"/>
      <c r="K7" s="403"/>
      <c r="L7" s="403"/>
    </row>
    <row r="8" spans="2:12" ht="25.2" customHeight="1" x14ac:dyDescent="0.25">
      <c r="B8" s="119"/>
      <c r="C8" s="119" t="str">
        <f>'Menus déjeuner'!D10</f>
        <v>Melon</v>
      </c>
      <c r="D8" s="119" t="str">
        <f>'Menus déjeuner'!F10</f>
        <v>Cake aux olives</v>
      </c>
      <c r="E8" s="119" t="str">
        <f>'Menus déjeuner'!H10</f>
        <v>Concombre à l'aneth</v>
      </c>
      <c r="F8" s="119" t="str">
        <f>'Menus déjeuner'!J10</f>
        <v>Rosette</v>
      </c>
      <c r="H8" s="128"/>
      <c r="I8" s="128"/>
      <c r="J8" s="128"/>
      <c r="K8" s="128"/>
      <c r="L8" s="128"/>
    </row>
    <row r="9" spans="2:12" ht="25.2" customHeight="1" x14ac:dyDescent="0.25">
      <c r="B9" s="120"/>
      <c r="C9" s="120" t="str">
        <f>'Matrice menus dej uniques'!C21</f>
        <v>Bolognaise au bœuf</v>
      </c>
      <c r="D9" s="120" t="str">
        <f>'Matrice menus dej uniques'!D21</f>
        <v>Escalope de dinde aux herbes (Egalim EE)</v>
      </c>
      <c r="E9" s="120" t="str">
        <f>'Matrice menus dej uniques'!E21</f>
        <v>Filet de poisson crème citron</v>
      </c>
      <c r="F9" s="120" t="str">
        <f>'Matrice menus dej uniques'!F21</f>
        <v>Poulet Yassa (moutarde, oignon, ail, citrons jaune &amp; vert) (Egalim EE)</v>
      </c>
      <c r="H9" s="128"/>
      <c r="I9" s="128"/>
      <c r="J9" s="128"/>
      <c r="K9" s="128"/>
      <c r="L9" s="128"/>
    </row>
    <row r="10" spans="2:12" ht="25.2" customHeight="1" x14ac:dyDescent="0.25">
      <c r="B10" s="120"/>
      <c r="C10" s="120" t="str">
        <f>'Matrice menus dej uniques'!C26</f>
        <v>Pâtes</v>
      </c>
      <c r="D10" s="120" t="str">
        <f>'Matrice menus dej uniques'!D26</f>
        <v xml:space="preserve">Courgettes </v>
      </c>
      <c r="E10" s="120" t="str">
        <f>'Matrice menus dej uniques'!E26</f>
        <v>Gratin d'aubergine à la tomate</v>
      </c>
      <c r="F10" s="120" t="str">
        <f>'Matrice menus dej uniques'!F26</f>
        <v>Blé</v>
      </c>
      <c r="H10" s="128"/>
      <c r="I10" s="128"/>
      <c r="J10" s="128"/>
      <c r="K10" s="128"/>
      <c r="L10" s="128"/>
    </row>
    <row r="11" spans="2:12" ht="25.2" customHeight="1" x14ac:dyDescent="0.25">
      <c r="B11" s="120"/>
      <c r="C11" s="120" t="str">
        <f>'Matrice menus dej uniques'!C31</f>
        <v>2 fromages à la coupe</v>
      </c>
      <c r="D11" s="120" t="str">
        <f>'Matrice menus dej uniques'!D31</f>
        <v>2 fromages à la coupe</v>
      </c>
      <c r="E11" s="120" t="str">
        <f>'Matrice menus dej uniques'!E31</f>
        <v>2 fromages à la coupe</v>
      </c>
      <c r="F11" s="120" t="str">
        <f>'Matrice menus dej uniques'!F31</f>
        <v>2 fromages à la coupe</v>
      </c>
      <c r="H11" s="128"/>
      <c r="I11" s="128"/>
      <c r="J11" s="128"/>
      <c r="K11" s="128"/>
      <c r="L11" s="128"/>
    </row>
    <row r="12" spans="2:12" ht="25.2" customHeight="1" x14ac:dyDescent="0.25">
      <c r="B12" s="121"/>
      <c r="C12" s="121" t="str">
        <f>'Matrice menus dej uniques'!C37</f>
        <v>Panna Cotta coco</v>
      </c>
      <c r="D12" s="121" t="str">
        <f>'Matrice menus dej uniques'!D37</f>
        <v>Fromage blanc au caramel</v>
      </c>
      <c r="E12" s="121" t="str">
        <f>'Matrice menus dej uniques'!E37</f>
        <v>Tarte aux pommes</v>
      </c>
      <c r="F12" s="121" t="str">
        <f>'Matrice menus dej uniques'!F37</f>
        <v>Salade fruits frais</v>
      </c>
      <c r="H12" s="128"/>
      <c r="I12" s="128"/>
      <c r="J12" s="128"/>
      <c r="K12" s="128"/>
      <c r="L12" s="128"/>
    </row>
    <row r="13" spans="2:12" x14ac:dyDescent="0.25">
      <c r="B13" s="122"/>
      <c r="C13" s="122"/>
      <c r="D13" s="122"/>
      <c r="E13" s="122"/>
      <c r="F13" s="122"/>
      <c r="H13" s="122"/>
      <c r="I13" s="122"/>
      <c r="J13" s="122"/>
      <c r="K13" s="122"/>
      <c r="L13" s="122"/>
    </row>
    <row r="14" spans="2:12" ht="25.2" customHeight="1" x14ac:dyDescent="0.25">
      <c r="B14" s="130" t="s">
        <v>82</v>
      </c>
      <c r="C14" s="131">
        <f>'Matrice menus dej uniques'!L4</f>
        <v>46272</v>
      </c>
      <c r="D14" s="131" t="s">
        <v>34</v>
      </c>
      <c r="E14" s="131">
        <f>C14+4</f>
        <v>46276</v>
      </c>
      <c r="F14" s="132"/>
      <c r="H14" s="403"/>
      <c r="I14" s="403"/>
      <c r="J14" s="403"/>
      <c r="K14" s="403"/>
      <c r="L14" s="403"/>
    </row>
    <row r="15" spans="2:12" ht="25.2" customHeight="1" x14ac:dyDescent="0.25">
      <c r="B15" s="119" t="str">
        <f>'Matrice menus dej uniques'!J13</f>
        <v>Salade de blé</v>
      </c>
      <c r="C15" s="119" t="str">
        <f>'Matrice menus dej uniques'!K13</f>
        <v>Brunoise courgette et tomate</v>
      </c>
      <c r="D15" s="119" t="str">
        <f>'Matrice menus dej uniques'!L13</f>
        <v>Chou fleur ravigote</v>
      </c>
      <c r="E15" s="119" t="str">
        <f>'Matrice menus dej uniques'!M13</f>
        <v>Mousse de carottes au curry</v>
      </c>
      <c r="F15" s="119" t="str">
        <f>'Matrice menus dej uniques'!N13</f>
        <v>Lentilles vertes Isère vinaigrette</v>
      </c>
      <c r="H15" s="128"/>
      <c r="I15" s="128"/>
      <c r="J15" s="128"/>
      <c r="K15" s="128"/>
      <c r="L15" s="128"/>
    </row>
    <row r="16" spans="2:12" ht="25.2" customHeight="1" x14ac:dyDescent="0.25">
      <c r="B16" s="120" t="str">
        <f>'Matrice menus dej uniques'!J21</f>
        <v>Filet de poisson au basilic</v>
      </c>
      <c r="C16" s="120" t="str">
        <f>'Matrice menus dej uniques'!K21</f>
        <v>Gigolette de lapin à la moutarde</v>
      </c>
      <c r="D16" s="120" t="str">
        <f>'Matrice menus dej uniques'!L21</f>
        <v>Rôti de dinde au jus (Egalim EE)</v>
      </c>
      <c r="E16" s="120" t="str">
        <f>'Matrice menus dej uniques'!M21</f>
        <v>Quenelles gratinées sauce tomate</v>
      </c>
      <c r="F16" s="120" t="str">
        <f>'Matrice menus dej uniques'!N21</f>
        <v>Émincé de bœuf au paprika</v>
      </c>
      <c r="H16" s="128"/>
      <c r="I16" s="128"/>
      <c r="J16" s="128"/>
      <c r="K16" s="128"/>
      <c r="L16" s="128"/>
    </row>
    <row r="17" spans="2:12" ht="25.2" customHeight="1" x14ac:dyDescent="0.25">
      <c r="B17" s="120" t="str">
        <f>'Matrice menus dej uniques'!J26</f>
        <v>Frites</v>
      </c>
      <c r="C17" s="120" t="str">
        <f>'Matrice menus dej uniques'!K26</f>
        <v>Gratin de courgettes</v>
      </c>
      <c r="D17" s="120" t="str">
        <f>'Matrice menus dej uniques'!L26</f>
        <v>Polenta</v>
      </c>
      <c r="E17" s="120" t="str">
        <f>'Matrice menus dej uniques'!M26</f>
        <v>Riz</v>
      </c>
      <c r="F17" s="120" t="str">
        <f>'Matrice menus dej uniques'!N26</f>
        <v>Carottes au beurre</v>
      </c>
      <c r="H17" s="128"/>
      <c r="I17" s="128"/>
      <c r="J17" s="128"/>
      <c r="K17" s="128"/>
      <c r="L17" s="128"/>
    </row>
    <row r="18" spans="2:12" ht="25.2" customHeight="1" x14ac:dyDescent="0.25">
      <c r="B18" s="120" t="str">
        <f>'Matrice menus dej uniques'!J31</f>
        <v>2 fromages à la coupe</v>
      </c>
      <c r="C18" s="120" t="str">
        <f>'Matrice menus dej uniques'!K31</f>
        <v>2 fromages à la coupe</v>
      </c>
      <c r="D18" s="120" t="str">
        <f>'Matrice menus dej uniques'!L31</f>
        <v>2 fromages à la coupe</v>
      </c>
      <c r="E18" s="120" t="str">
        <f>'Matrice menus dej uniques'!M31</f>
        <v>2 fromages à la coupe</v>
      </c>
      <c r="F18" s="120" t="str">
        <f>'Matrice menus dej uniques'!N31</f>
        <v>2 fromages à la coupe</v>
      </c>
      <c r="H18" s="128"/>
      <c r="I18" s="128"/>
      <c r="J18" s="128"/>
      <c r="K18" s="128"/>
      <c r="L18" s="128"/>
    </row>
    <row r="19" spans="2:12" ht="25.2" customHeight="1" x14ac:dyDescent="0.25">
      <c r="B19" s="121" t="str">
        <f>'Matrice menus dej uniques'!J37</f>
        <v>Poire au chocolat</v>
      </c>
      <c r="C19" s="121" t="str">
        <f>'Matrice menus dej uniques'!K37</f>
        <v>Far aux pruneaux</v>
      </c>
      <c r="D19" s="121" t="str">
        <f>'Matrice menus dej uniques'!L37</f>
        <v>Quartiers d'agrumes</v>
      </c>
      <c r="E19" s="121" t="str">
        <f>'Matrice menus dej uniques'!M37</f>
        <v>Ananas</v>
      </c>
      <c r="F19" s="121" t="str">
        <f>'Matrice menus dej uniques'!N37</f>
        <v>Salade de fruits frais</v>
      </c>
      <c r="H19" s="128"/>
      <c r="I19" s="128"/>
      <c r="J19" s="128"/>
      <c r="K19" s="128"/>
      <c r="L19" s="128"/>
    </row>
    <row r="20" spans="2:12" x14ac:dyDescent="0.25">
      <c r="B20" s="122"/>
      <c r="C20" s="122"/>
      <c r="D20" s="122"/>
      <c r="E20" s="122"/>
      <c r="F20" s="122"/>
      <c r="H20" s="122"/>
      <c r="I20" s="122"/>
      <c r="J20" s="122"/>
      <c r="K20" s="122"/>
      <c r="L20" s="122"/>
    </row>
    <row r="21" spans="2:12" ht="25.2" customHeight="1" x14ac:dyDescent="0.25">
      <c r="B21" s="130" t="s">
        <v>82</v>
      </c>
      <c r="C21" s="131">
        <f>'Matrice menus dej uniques'!T4</f>
        <v>46279</v>
      </c>
      <c r="D21" s="131" t="s">
        <v>34</v>
      </c>
      <c r="E21" s="131">
        <f>C21+4</f>
        <v>46283</v>
      </c>
      <c r="F21" s="132"/>
      <c r="H21" s="403"/>
      <c r="I21" s="403"/>
      <c r="J21" s="403"/>
      <c r="K21" s="403"/>
      <c r="L21" s="403"/>
    </row>
    <row r="22" spans="2:12" ht="25.2" customHeight="1" x14ac:dyDescent="0.25">
      <c r="B22" s="119" t="str">
        <f>'Matrice menus dej uniques'!R13</f>
        <v>Salade de radis aux fines herbes</v>
      </c>
      <c r="C22" s="119" t="str">
        <f>'Matrice menus dej uniques'!S13</f>
        <v>Salade de pommes de terre ciboulette</v>
      </c>
      <c r="D22" s="119" t="str">
        <f>'Matrice menus dej uniques'!T13</f>
        <v>Tartine au fromage</v>
      </c>
      <c r="E22" s="119" t="str">
        <f>'Matrice menus dej uniques'!U13</f>
        <v>animation Italie</v>
      </c>
      <c r="F22" s="119" t="str">
        <f>'Matrice menus dej uniques'!V13</f>
        <v>Tomates et olives noires</v>
      </c>
      <c r="H22" s="128"/>
      <c r="I22" s="128"/>
      <c r="J22" s="128"/>
      <c r="K22" s="128"/>
      <c r="L22" s="128"/>
    </row>
    <row r="23" spans="2:12" ht="25.2" customHeight="1" x14ac:dyDescent="0.25">
      <c r="B23" s="120" t="str">
        <f>'Matrice menus dej uniques'!R21</f>
        <v>Tacos haricots rouges et maïs</v>
      </c>
      <c r="C23" s="120" t="str">
        <f>'Matrice menus dej uniques'!S21</f>
        <v>Sauté d'agneau aux 4 épices</v>
      </c>
      <c r="D23" s="120" t="str">
        <f>'Matrice menus dej uniques'!T21</f>
        <v xml:space="preserve">Poulet au citron </v>
      </c>
      <c r="E23" s="120" t="str">
        <f>'Matrice menus dej uniques'!U21</f>
        <v>Pâtes carbo</v>
      </c>
      <c r="F23" s="120" t="str">
        <f>'Matrice menus dej uniques'!V21</f>
        <v>Crumble de poisson</v>
      </c>
      <c r="H23" s="128"/>
      <c r="I23" s="128"/>
      <c r="J23" s="128"/>
      <c r="K23" s="128"/>
      <c r="L23" s="128"/>
    </row>
    <row r="24" spans="2:12" ht="25.2" customHeight="1" x14ac:dyDescent="0.25">
      <c r="B24" s="120" t="str">
        <f>'Matrice menus dej uniques'!R26</f>
        <v>Galette de blé à garnir</v>
      </c>
      <c r="C24" s="120" t="str">
        <f>'Matrice menus dej uniques'!S26</f>
        <v>Ratatouille</v>
      </c>
      <c r="D24" s="120" t="str">
        <f>'Matrice menus dej uniques'!T26</f>
        <v>Chou fleur persillé</v>
      </c>
      <c r="E24" s="120" t="str">
        <f>'Matrice menus dej uniques'!U26</f>
        <v>Pennes</v>
      </c>
      <c r="F24" s="120" t="str">
        <f>'Matrice menus dej uniques'!V26</f>
        <v>Purée de brocolis</v>
      </c>
      <c r="H24" s="128"/>
      <c r="I24" s="128"/>
      <c r="J24" s="128"/>
      <c r="K24" s="128"/>
      <c r="L24" s="128"/>
    </row>
    <row r="25" spans="2:12" ht="25.2" customHeight="1" x14ac:dyDescent="0.25">
      <c r="B25" s="120" t="str">
        <f>'Matrice menus dej uniques'!R31</f>
        <v>2 fromages à la coupe</v>
      </c>
      <c r="C25" s="120" t="str">
        <f>'Matrice menus dej uniques'!S31</f>
        <v>2 fromages à la coupe</v>
      </c>
      <c r="D25" s="120" t="str">
        <f>'Matrice menus dej uniques'!T31</f>
        <v>2 fromages à la coupe</v>
      </c>
      <c r="E25" s="120" t="str">
        <f>'Matrice menus dej uniques'!U31</f>
        <v>2 fromages à la coupe</v>
      </c>
      <c r="F25" s="120" t="str">
        <f>'Matrice menus dej uniques'!V31</f>
        <v>2 fromages à la coupe</v>
      </c>
      <c r="H25" s="128"/>
      <c r="I25" s="128"/>
      <c r="J25" s="128"/>
      <c r="K25" s="128"/>
      <c r="L25" s="128"/>
    </row>
    <row r="26" spans="2:12" ht="25.2" customHeight="1" x14ac:dyDescent="0.25">
      <c r="B26" s="121" t="str">
        <f>'Matrice menus dej uniques'!R37</f>
        <v xml:space="preserve">Beignet </v>
      </c>
      <c r="C26" s="121" t="str">
        <f>'Matrice menus dej uniques'!S37</f>
        <v>Pastèque</v>
      </c>
      <c r="D26" s="121" t="str">
        <f>'Matrice menus dej uniques'!T37</f>
        <v>Melon</v>
      </c>
      <c r="E26" s="121" t="str">
        <f>'Matrice menus dej uniques'!U37</f>
        <v>Pana cotta mangue</v>
      </c>
      <c r="F26" s="121" t="str">
        <f>'Matrice menus dej uniques'!V37</f>
        <v>Crème dessert vanille</v>
      </c>
      <c r="H26" s="128"/>
      <c r="I26" s="128"/>
      <c r="J26" s="128"/>
      <c r="K26" s="128"/>
      <c r="L26" s="128"/>
    </row>
    <row r="27" spans="2:12" x14ac:dyDescent="0.25">
      <c r="B27" s="122"/>
      <c r="C27" s="122"/>
      <c r="D27" s="122"/>
      <c r="E27" s="122"/>
      <c r="F27" s="122"/>
      <c r="H27" s="122"/>
      <c r="I27" s="122"/>
      <c r="J27" s="122"/>
      <c r="K27" s="122"/>
      <c r="L27" s="122"/>
    </row>
    <row r="28" spans="2:12" ht="25.2" customHeight="1" x14ac:dyDescent="0.25">
      <c r="B28" s="130" t="s">
        <v>82</v>
      </c>
      <c r="C28" s="131">
        <f>'Matrice menus dej uniques'!AB4</f>
        <v>46286</v>
      </c>
      <c r="D28" s="131" t="s">
        <v>34</v>
      </c>
      <c r="E28" s="131">
        <f>C28+4</f>
        <v>46290</v>
      </c>
      <c r="F28" s="132"/>
      <c r="H28" s="403"/>
      <c r="I28" s="403"/>
      <c r="J28" s="403"/>
      <c r="K28" s="403"/>
      <c r="L28" s="403"/>
    </row>
    <row r="29" spans="2:12" ht="25.2" customHeight="1" x14ac:dyDescent="0.25">
      <c r="B29" s="119" t="str">
        <f>'Matrice menus dej uniques'!Z13</f>
        <v>Melon (selon météo)</v>
      </c>
      <c r="C29" s="119" t="str">
        <f>'Matrice menus dej uniques'!AA13</f>
        <v>Salade de pommes de terre &amp; cervelas</v>
      </c>
      <c r="D29" s="119" t="str">
        <f>'Matrice menus dej uniques'!AB13</f>
        <v>Macédoine vinaigrette au citron</v>
      </c>
      <c r="E29" s="119" t="str">
        <f>'Matrice menus dej uniques'!AC13</f>
        <v>Concombre au fromage blanc</v>
      </c>
      <c r="F29" s="119" t="str">
        <f>'Matrice menus dej uniques'!AD13</f>
        <v>Rillettes de sardines</v>
      </c>
      <c r="H29" s="128"/>
      <c r="I29" s="128"/>
      <c r="J29" s="128"/>
      <c r="K29" s="128"/>
      <c r="L29" s="128"/>
    </row>
    <row r="30" spans="2:12" ht="25.2" customHeight="1" x14ac:dyDescent="0.25">
      <c r="B30" s="120" t="str">
        <f>'Matrice menus dej uniques'!Z21</f>
        <v>Tajine de pois chiches &amp; légumes (carottes, courgettes, navets)</v>
      </c>
      <c r="C30" s="120" t="str">
        <f>'Matrice menus dej uniques'!AA21</f>
        <v>Émincé de porc aux olives (CE2)</v>
      </c>
      <c r="D30" s="120" t="str">
        <f>'Matrice menus dej uniques'!AB21</f>
        <v>Poulet rôti aux épices</v>
      </c>
      <c r="E30" s="120" t="str">
        <f>'Matrice menus dej uniques'!AC21</f>
        <v>Gratin de poisson aneth citron</v>
      </c>
      <c r="F30" s="120" t="str">
        <f>'Matrice menus dej uniques'!AD21</f>
        <v>Dinde façon basquaise (Egalim EE)</v>
      </c>
      <c r="H30" s="128"/>
      <c r="I30" s="128"/>
      <c r="J30" s="128"/>
      <c r="K30" s="128"/>
      <c r="L30" s="128"/>
    </row>
    <row r="31" spans="2:12" ht="25.2" customHeight="1" x14ac:dyDescent="0.25">
      <c r="B31" s="120" t="str">
        <f>'Matrice menus dej uniques'!Z26</f>
        <v>Semoule semi complète</v>
      </c>
      <c r="C31" s="120" t="str">
        <f>'Matrice menus dej uniques'!AA26</f>
        <v>Carottes persillées</v>
      </c>
      <c r="D31" s="120" t="str">
        <f>'Matrice menus dej uniques'!AB26</f>
        <v>Poêlée de légumes</v>
      </c>
      <c r="E31" s="120" t="str">
        <f>'Matrice menus dej uniques'!AC26</f>
        <v>Haricots verts sautés l'ail</v>
      </c>
      <c r="F31" s="120" t="str">
        <f>'Matrice menus dej uniques'!AD26</f>
        <v xml:space="preserve">Boulgour </v>
      </c>
      <c r="H31" s="128"/>
      <c r="I31" s="128"/>
      <c r="J31" s="128"/>
      <c r="K31" s="128"/>
      <c r="L31" s="128"/>
    </row>
    <row r="32" spans="2:12" ht="25.2" customHeight="1" x14ac:dyDescent="0.25">
      <c r="B32" s="120" t="str">
        <f>'Matrice menus dej uniques'!Z31</f>
        <v>2 fromages à la coupe</v>
      </c>
      <c r="C32" s="120" t="str">
        <f>'Matrice menus dej uniques'!AA31</f>
        <v>2 fromages à la coupe</v>
      </c>
      <c r="D32" s="120" t="str">
        <f>'Matrice menus dej uniques'!AB31</f>
        <v>2 fromages à la coupe</v>
      </c>
      <c r="E32" s="120" t="str">
        <f>'Matrice menus dej uniques'!AC31</f>
        <v>2 fromages à la coupe</v>
      </c>
      <c r="F32" s="120" t="str">
        <f>'Matrice menus dej uniques'!AD31</f>
        <v>2 fromages à la coupe</v>
      </c>
      <c r="H32" s="128"/>
      <c r="I32" s="128"/>
      <c r="J32" s="128"/>
      <c r="K32" s="128"/>
      <c r="L32" s="128"/>
    </row>
    <row r="33" spans="1:12" ht="25.2" customHeight="1" x14ac:dyDescent="0.25">
      <c r="B33" s="121" t="str">
        <f>'Matrice menus dej uniques'!Z37</f>
        <v>Liégeois</v>
      </c>
      <c r="C33" s="121" t="str">
        <f>'Matrice menus dej uniques'!AA37</f>
        <v>Salade de fruits frais</v>
      </c>
      <c r="D33" s="121" t="str">
        <f>'Matrice menus dej uniques'!AB37</f>
        <v>Banane caramel</v>
      </c>
      <c r="E33" s="121" t="str">
        <f>'Matrice menus dej uniques'!AC37</f>
        <v>Marbré</v>
      </c>
      <c r="F33" s="121" t="str">
        <f>'Matrice menus dej uniques'!AD37</f>
        <v>Ananas</v>
      </c>
      <c r="H33" s="128"/>
      <c r="I33" s="128"/>
      <c r="J33" s="128"/>
      <c r="K33" s="128"/>
      <c r="L33" s="128"/>
    </row>
    <row r="34" spans="1:12" x14ac:dyDescent="0.25">
      <c r="E34" s="123"/>
      <c r="K34" s="123"/>
    </row>
    <row r="37" spans="1:12" x14ac:dyDescent="0.25">
      <c r="C37" s="124"/>
      <c r="D37" s="125"/>
      <c r="F37" s="126"/>
      <c r="I37" s="124"/>
      <c r="J37" s="125"/>
      <c r="L37" s="126"/>
    </row>
    <row r="39" spans="1:12" ht="12.75" customHeight="1" x14ac:dyDescent="0.25">
      <c r="A39" s="404" t="s">
        <v>83</v>
      </c>
      <c r="B39" s="404"/>
      <c r="C39" s="404"/>
      <c r="D39" s="404"/>
      <c r="E39" s="404"/>
      <c r="F39" s="404"/>
      <c r="G39" s="405"/>
      <c r="H39" s="405"/>
      <c r="I39" s="405"/>
      <c r="J39" s="405"/>
      <c r="K39" s="405"/>
      <c r="L39" s="405"/>
    </row>
    <row r="40" spans="1:12" x14ac:dyDescent="0.25">
      <c r="A40" s="404"/>
      <c r="B40" s="404"/>
      <c r="C40" s="404"/>
      <c r="D40" s="404"/>
      <c r="E40" s="404"/>
      <c r="F40" s="404"/>
      <c r="G40" s="405"/>
      <c r="H40" s="405"/>
      <c r="I40" s="405"/>
      <c r="J40" s="405"/>
      <c r="K40" s="405"/>
      <c r="L40" s="405"/>
    </row>
  </sheetData>
  <mergeCells count="10">
    <mergeCell ref="H21:L21"/>
    <mergeCell ref="H28:L28"/>
    <mergeCell ref="A39:F40"/>
    <mergeCell ref="G39:L40"/>
    <mergeCell ref="B2:E3"/>
    <mergeCell ref="H2:K3"/>
    <mergeCell ref="H7:L7"/>
    <mergeCell ref="H14:L14"/>
    <mergeCell ref="B4:D4"/>
    <mergeCell ref="B5:E6"/>
  </mergeCells>
  <pageMargins left="0.11811023622047245" right="0.11811023622047245" top="0.15748031496062992" bottom="0.19685039370078741" header="0.31496062992125984" footer="0.31496062992125984"/>
  <pageSetup paperSize="9" scale="97" orientation="portrait" r:id="rId1"/>
  <colBreaks count="1" manualBreakCount="1">
    <brk id="6" max="40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AN58"/>
  <sheetViews>
    <sheetView showZeros="0" view="pageBreakPreview" zoomScale="60" zoomScaleNormal="100" zoomScalePageLayoutView="200" workbookViewId="0">
      <selection activeCell="AV34" sqref="AV34"/>
    </sheetView>
  </sheetViews>
  <sheetFormatPr baseColWidth="10" defaultColWidth="11.7265625" defaultRowHeight="15" x14ac:dyDescent="0.25"/>
  <cols>
    <col min="1" max="1" width="22.7265625" style="3" customWidth="1"/>
    <col min="2" max="6" width="35.7265625" style="3" customWidth="1"/>
    <col min="7" max="8" width="5.7265625" style="3" customWidth="1"/>
    <col min="9" max="9" width="22.7265625" style="3" customWidth="1"/>
    <col min="10" max="14" width="35.7265625" style="3" customWidth="1"/>
    <col min="15" max="16" width="5.7265625" style="3" customWidth="1"/>
    <col min="17" max="17" width="22.7265625" style="3" customWidth="1"/>
    <col min="18" max="22" width="35.7265625" style="3" customWidth="1"/>
    <col min="23" max="24" width="5.7265625" style="3" customWidth="1"/>
    <col min="25" max="25" width="22.7265625" style="3" customWidth="1"/>
    <col min="26" max="30" width="35.7265625" style="3" customWidth="1"/>
    <col min="31" max="32" width="5.7265625" style="3" customWidth="1"/>
    <col min="33" max="33" width="22.7265625" style="3" customWidth="1"/>
    <col min="34" max="38" width="35.7265625" style="3" customWidth="1"/>
    <col min="39" max="40" width="5.7265625" style="3" customWidth="1"/>
    <col min="41" max="16384" width="11.7265625" style="3"/>
  </cols>
  <sheetData>
    <row r="1" spans="1:40" x14ac:dyDescent="0.25">
      <c r="B1" s="4"/>
      <c r="C1" s="5"/>
      <c r="D1" s="5"/>
      <c r="E1" s="5"/>
      <c r="F1" s="6"/>
      <c r="J1" s="4"/>
      <c r="K1" s="5"/>
      <c r="L1" s="5"/>
      <c r="M1" s="5"/>
      <c r="N1" s="6"/>
      <c r="R1" s="4"/>
      <c r="S1" s="5"/>
      <c r="T1" s="5"/>
      <c r="U1" s="5"/>
      <c r="V1" s="6"/>
      <c r="Z1" s="4"/>
      <c r="AA1" s="5"/>
      <c r="AB1" s="5"/>
      <c r="AC1" s="5"/>
      <c r="AD1" s="6"/>
      <c r="AH1" s="4"/>
      <c r="AI1" s="5"/>
      <c r="AJ1" s="5"/>
      <c r="AK1" s="5"/>
      <c r="AL1" s="6"/>
    </row>
    <row r="2" spans="1:40" ht="26.7" customHeight="1" x14ac:dyDescent="0.4">
      <c r="B2" s="7"/>
      <c r="C2" s="420" t="e">
        <f>'Menus déjeuner'!D1:H1</f>
        <v>#VALUE!</v>
      </c>
      <c r="D2" s="420"/>
      <c r="E2" s="420"/>
      <c r="F2" s="8"/>
      <c r="J2" s="7"/>
      <c r="K2" s="420" t="e">
        <f>C2</f>
        <v>#VALUE!</v>
      </c>
      <c r="L2" s="420"/>
      <c r="M2" s="420"/>
      <c r="N2" s="8"/>
      <c r="R2" s="7"/>
      <c r="S2" s="420" t="e">
        <f>C2</f>
        <v>#VALUE!</v>
      </c>
      <c r="T2" s="420"/>
      <c r="U2" s="420"/>
      <c r="V2" s="8"/>
      <c r="Z2" s="7"/>
      <c r="AA2" s="420" t="e">
        <f>C2</f>
        <v>#VALUE!</v>
      </c>
      <c r="AB2" s="420"/>
      <c r="AC2" s="420"/>
      <c r="AD2" s="8"/>
      <c r="AH2" s="7"/>
      <c r="AI2" s="420" t="e">
        <f>C2</f>
        <v>#VALUE!</v>
      </c>
      <c r="AJ2" s="420"/>
      <c r="AK2" s="420"/>
      <c r="AL2" s="8"/>
    </row>
    <row r="3" spans="1:40" ht="25.5" customHeight="1" x14ac:dyDescent="0.25">
      <c r="B3" s="7"/>
      <c r="C3" s="9"/>
      <c r="D3" s="9"/>
      <c r="E3" s="9"/>
      <c r="F3" s="8"/>
      <c r="J3" s="7"/>
      <c r="K3" s="9"/>
      <c r="L3" s="9"/>
      <c r="M3" s="9"/>
      <c r="N3" s="8"/>
      <c r="R3" s="7"/>
      <c r="S3" s="9"/>
      <c r="T3" s="9"/>
      <c r="U3" s="9"/>
      <c r="V3" s="8"/>
      <c r="Z3" s="7"/>
      <c r="AA3" s="9"/>
      <c r="AB3" s="9"/>
      <c r="AC3" s="9"/>
      <c r="AD3" s="8"/>
      <c r="AH3" s="7"/>
      <c r="AI3" s="9"/>
      <c r="AJ3" s="9"/>
      <c r="AK3" s="9"/>
      <c r="AL3" s="8"/>
    </row>
    <row r="4" spans="1:40" ht="25.5" customHeight="1" x14ac:dyDescent="0.3">
      <c r="B4" s="10"/>
      <c r="C4" s="11"/>
      <c r="D4" s="12">
        <f>'Menus déjeuner'!F3</f>
        <v>46265</v>
      </c>
      <c r="E4" s="108">
        <f>'Menus déjeuner'!H3</f>
        <v>46269</v>
      </c>
      <c r="F4" s="8"/>
      <c r="J4" s="10"/>
      <c r="K4" s="11"/>
      <c r="L4" s="12">
        <f>'Menus déjeuner'!R3</f>
        <v>46272</v>
      </c>
      <c r="M4" s="108">
        <f>L4+4</f>
        <v>46276</v>
      </c>
      <c r="N4" s="8"/>
      <c r="R4" s="10"/>
      <c r="S4" s="11"/>
      <c r="T4" s="12">
        <f>'Menus déjeuner'!AD3</f>
        <v>46279</v>
      </c>
      <c r="U4" s="108">
        <f>T4+4</f>
        <v>46283</v>
      </c>
      <c r="V4" s="8"/>
      <c r="Z4" s="10"/>
      <c r="AA4" s="11"/>
      <c r="AB4" s="12">
        <f>'Menus déjeuner'!AP3</f>
        <v>46286</v>
      </c>
      <c r="AC4" s="108">
        <f>AB4+4</f>
        <v>46290</v>
      </c>
      <c r="AD4" s="8"/>
      <c r="AH4" s="10"/>
      <c r="AI4" s="11"/>
      <c r="AJ4" s="12">
        <f>'Menus déjeuner'!BB3</f>
        <v>46293</v>
      </c>
      <c r="AK4" s="108">
        <f>AJ4+4</f>
        <v>46297</v>
      </c>
      <c r="AL4" s="8"/>
    </row>
    <row r="5" spans="1:40" ht="25.5" customHeight="1" x14ac:dyDescent="0.25">
      <c r="B5" s="13"/>
      <c r="C5" s="14"/>
      <c r="D5" s="14"/>
      <c r="E5" s="14"/>
      <c r="F5" s="15"/>
      <c r="J5" s="13"/>
      <c r="K5" s="14"/>
      <c r="L5" s="14"/>
      <c r="M5" s="14"/>
      <c r="N5" s="15"/>
      <c r="R5" s="13"/>
      <c r="S5" s="14"/>
      <c r="T5" s="14"/>
      <c r="U5" s="14"/>
      <c r="V5" s="15"/>
      <c r="Z5" s="13"/>
      <c r="AA5" s="14"/>
      <c r="AB5" s="14"/>
      <c r="AC5" s="14"/>
      <c r="AD5" s="15"/>
      <c r="AH5" s="13"/>
      <c r="AI5" s="14"/>
      <c r="AJ5" s="14"/>
      <c r="AK5" s="14"/>
      <c r="AL5" s="15"/>
    </row>
    <row r="6" spans="1:40" s="155" customFormat="1" ht="25.5" customHeight="1" x14ac:dyDescent="0.4">
      <c r="B6" s="383" t="s">
        <v>84</v>
      </c>
      <c r="C6" s="383"/>
      <c r="D6" s="383"/>
      <c r="E6" s="383"/>
      <c r="F6" s="383"/>
      <c r="J6" s="383" t="s">
        <v>84</v>
      </c>
      <c r="K6" s="383"/>
      <c r="L6" s="383"/>
      <c r="M6" s="383"/>
      <c r="N6" s="383"/>
      <c r="R6" s="383" t="s">
        <v>84</v>
      </c>
      <c r="S6" s="383"/>
      <c r="T6" s="383"/>
      <c r="U6" s="383"/>
      <c r="V6" s="383"/>
      <c r="Z6" s="383" t="s">
        <v>84</v>
      </c>
      <c r="AA6" s="383"/>
      <c r="AB6" s="383"/>
      <c r="AC6" s="383"/>
      <c r="AD6" s="383"/>
      <c r="AH6" s="383" t="s">
        <v>84</v>
      </c>
      <c r="AI6" s="383"/>
      <c r="AJ6" s="383"/>
      <c r="AK6" s="383"/>
      <c r="AL6" s="383"/>
    </row>
    <row r="7" spans="1:40" s="155" customFormat="1" ht="23.1" customHeight="1" x14ac:dyDescent="0.4">
      <c r="B7" s="384"/>
      <c r="C7" s="384"/>
      <c r="D7" s="384"/>
      <c r="E7" s="384"/>
      <c r="F7" s="384"/>
      <c r="J7" s="384"/>
      <c r="K7" s="384"/>
      <c r="L7" s="384"/>
      <c r="M7" s="384"/>
      <c r="N7" s="384"/>
      <c r="R7" s="384"/>
      <c r="S7" s="384"/>
      <c r="T7" s="384"/>
      <c r="U7" s="384"/>
      <c r="V7" s="384"/>
      <c r="Z7" s="384"/>
      <c r="AA7" s="384"/>
      <c r="AB7" s="384"/>
      <c r="AC7" s="384"/>
      <c r="AD7" s="384"/>
      <c r="AH7" s="384"/>
      <c r="AI7" s="384"/>
      <c r="AJ7" s="384"/>
      <c r="AK7" s="384"/>
      <c r="AL7" s="384"/>
    </row>
    <row r="8" spans="1:40" ht="32.25" customHeight="1" x14ac:dyDescent="0.25">
      <c r="D8" s="107" t="s">
        <v>35</v>
      </c>
      <c r="L8" s="107" t="s">
        <v>35</v>
      </c>
      <c r="T8" s="107" t="s">
        <v>35</v>
      </c>
      <c r="AB8" s="107" t="s">
        <v>35</v>
      </c>
      <c r="AJ8" s="107" t="s">
        <v>35</v>
      </c>
    </row>
    <row r="9" spans="1:40" x14ac:dyDescent="0.25">
      <c r="A9" s="16"/>
      <c r="B9" s="17"/>
      <c r="C9" s="17"/>
      <c r="D9" s="17"/>
      <c r="E9" s="17"/>
      <c r="F9" s="17"/>
      <c r="I9" s="16"/>
      <c r="J9" s="17"/>
      <c r="K9" s="17"/>
      <c r="L9" s="17"/>
      <c r="M9" s="17"/>
      <c r="N9" s="17"/>
      <c r="Q9" s="16"/>
      <c r="R9" s="17"/>
      <c r="S9" s="17"/>
      <c r="T9" s="17"/>
      <c r="U9" s="17"/>
      <c r="V9" s="17"/>
      <c r="Y9" s="16"/>
      <c r="Z9" s="17"/>
      <c r="AA9" s="17"/>
      <c r="AB9" s="17"/>
      <c r="AC9" s="17"/>
      <c r="AD9" s="17"/>
      <c r="AG9" s="16"/>
      <c r="AH9" s="17"/>
      <c r="AI9" s="17"/>
      <c r="AJ9" s="17"/>
      <c r="AK9" s="17"/>
      <c r="AL9" s="17"/>
    </row>
    <row r="10" spans="1:40" ht="15.6" x14ac:dyDescent="0.3">
      <c r="A10" s="18" t="e">
        <f>'Menus déjeuner'!#REF!</f>
        <v>#REF!</v>
      </c>
      <c r="B10" s="19"/>
      <c r="C10" s="19"/>
      <c r="D10" s="19"/>
      <c r="E10" s="19"/>
      <c r="F10" s="19"/>
      <c r="G10" s="9"/>
      <c r="H10" s="9"/>
      <c r="I10" s="18" t="e">
        <f>'Menus déjeuner'!#REF!</f>
        <v>#REF!</v>
      </c>
      <c r="J10" s="19"/>
      <c r="K10" s="19"/>
      <c r="L10" s="19"/>
      <c r="M10" s="19"/>
      <c r="N10" s="19"/>
      <c r="O10" s="9"/>
      <c r="P10" s="9"/>
      <c r="Q10" s="18" t="e">
        <f>'Menus déjeuner'!#REF!</f>
        <v>#REF!</v>
      </c>
      <c r="R10" s="19"/>
      <c r="S10" s="19"/>
      <c r="T10" s="19"/>
      <c r="U10" s="19"/>
      <c r="V10" s="19"/>
      <c r="W10" s="9"/>
      <c r="X10" s="9"/>
      <c r="Y10" s="18" t="e">
        <f>'Menus déjeuner'!#REF!</f>
        <v>#REF!</v>
      </c>
      <c r="Z10" s="19"/>
      <c r="AA10" s="19"/>
      <c r="AB10" s="19"/>
      <c r="AC10" s="19"/>
      <c r="AD10" s="19"/>
      <c r="AE10" s="9"/>
      <c r="AF10" s="9"/>
      <c r="AG10" s="18" t="e">
        <f>'Menus déjeuner'!#REF!</f>
        <v>#REF!</v>
      </c>
      <c r="AH10" s="19"/>
      <c r="AI10" s="19"/>
      <c r="AJ10" s="19"/>
      <c r="AK10" s="19"/>
      <c r="AL10" s="19"/>
      <c r="AM10" s="9"/>
      <c r="AN10" s="9"/>
    </row>
    <row r="11" spans="1:40" x14ac:dyDescent="0.25">
      <c r="A11" s="20"/>
      <c r="B11" s="21"/>
      <c r="C11" s="21"/>
      <c r="D11" s="21"/>
      <c r="E11" s="21"/>
      <c r="F11" s="21"/>
      <c r="G11" s="413"/>
      <c r="H11" s="414"/>
      <c r="I11" s="20"/>
      <c r="J11" s="21"/>
      <c r="K11" s="21"/>
      <c r="L11" s="21"/>
      <c r="M11" s="21"/>
      <c r="N11" s="21"/>
      <c r="O11" s="413"/>
      <c r="P11" s="414"/>
      <c r="Q11" s="20"/>
      <c r="R11" s="21"/>
      <c r="S11" s="21"/>
      <c r="T11" s="21"/>
      <c r="U11" s="21"/>
      <c r="V11" s="21"/>
      <c r="W11" s="413"/>
      <c r="X11" s="414"/>
      <c r="Y11" s="20"/>
      <c r="Z11" s="21"/>
      <c r="AA11" s="21"/>
      <c r="AB11" s="21"/>
      <c r="AC11" s="21"/>
      <c r="AD11" s="21"/>
      <c r="AE11" s="413"/>
      <c r="AF11" s="414"/>
      <c r="AG11" s="20"/>
      <c r="AH11" s="21"/>
      <c r="AI11" s="21"/>
      <c r="AJ11" s="21"/>
      <c r="AK11" s="21"/>
      <c r="AL11" s="21"/>
      <c r="AM11" s="413"/>
      <c r="AN11" s="414"/>
    </row>
    <row r="12" spans="1:40" s="25" customFormat="1" x14ac:dyDescent="0.25">
      <c r="A12" s="22"/>
      <c r="B12" s="23"/>
      <c r="C12" s="24"/>
      <c r="D12" s="24"/>
      <c r="E12" s="24"/>
      <c r="F12" s="24"/>
      <c r="G12" s="413"/>
      <c r="H12" s="414"/>
      <c r="I12" s="22"/>
      <c r="J12" s="23"/>
      <c r="K12" s="24"/>
      <c r="L12" s="24"/>
      <c r="M12" s="24"/>
      <c r="N12" s="24"/>
      <c r="O12" s="413"/>
      <c r="P12" s="414"/>
      <c r="Q12" s="22"/>
      <c r="R12" s="23"/>
      <c r="S12" s="24"/>
      <c r="T12" s="24"/>
      <c r="U12" s="24"/>
      <c r="V12" s="24"/>
      <c r="W12" s="413"/>
      <c r="X12" s="414"/>
      <c r="Y12" s="22"/>
      <c r="Z12" s="23"/>
      <c r="AA12" s="24"/>
      <c r="AB12" s="24"/>
      <c r="AC12" s="24"/>
      <c r="AD12" s="24"/>
      <c r="AE12" s="413"/>
      <c r="AF12" s="414"/>
      <c r="AG12" s="22"/>
      <c r="AH12" s="23"/>
      <c r="AI12" s="24"/>
      <c r="AJ12" s="24"/>
      <c r="AK12" s="24"/>
      <c r="AL12" s="24"/>
      <c r="AM12" s="413"/>
      <c r="AN12" s="414"/>
    </row>
    <row r="13" spans="1:40" s="27" customFormat="1" ht="25.2" customHeight="1" x14ac:dyDescent="0.25">
      <c r="A13" s="26"/>
      <c r="B13" s="415">
        <f>'Menus déjeuner'!B10</f>
        <v>0</v>
      </c>
      <c r="C13" s="415" t="str">
        <f>'Menus déjeuner'!D10</f>
        <v>Melon</v>
      </c>
      <c r="D13" s="415" t="str">
        <f>'Menus déjeuner'!F10</f>
        <v>Cake aux olives</v>
      </c>
      <c r="E13" s="415" t="str">
        <f>'Menus déjeuner'!H10</f>
        <v>Concombre à l'aneth</v>
      </c>
      <c r="F13" s="415" t="str">
        <f>'Menus déjeuner'!J10</f>
        <v>Rosette</v>
      </c>
      <c r="G13" s="413"/>
      <c r="H13" s="414"/>
      <c r="I13" s="26"/>
      <c r="J13" s="415" t="str">
        <f>'Menus déjeuner'!N10</f>
        <v>Salade de blé</v>
      </c>
      <c r="K13" s="415" t="str">
        <f>'Menus déjeuner'!P10</f>
        <v>Brunoise courgette et tomate</v>
      </c>
      <c r="L13" s="415" t="str">
        <f>'Menus déjeuner'!R10</f>
        <v>Chou fleur ravigote</v>
      </c>
      <c r="M13" s="415" t="str">
        <f>'Menus déjeuner'!T10</f>
        <v>Mousse de carottes au curry</v>
      </c>
      <c r="N13" s="415" t="str">
        <f>'Menus déjeuner'!V10</f>
        <v>Lentilles vertes Isère vinaigrette</v>
      </c>
      <c r="O13" s="413"/>
      <c r="P13" s="414"/>
      <c r="Q13" s="26"/>
      <c r="R13" s="415" t="str">
        <f>'Menus déjeuner'!Z10</f>
        <v>Salade de radis aux fines herbes</v>
      </c>
      <c r="S13" s="415" t="str">
        <f>'Menus déjeuner'!AB10</f>
        <v>Salade de pommes de terre ciboulette</v>
      </c>
      <c r="T13" s="415" t="str">
        <f>'Menus déjeuner'!AD10</f>
        <v>Tartine au fromage</v>
      </c>
      <c r="U13" s="415" t="str">
        <f>'Menus déjeuner'!AF10</f>
        <v>animation Italie</v>
      </c>
      <c r="V13" s="415" t="str">
        <f>'Menus déjeuner'!AH10</f>
        <v>Tomates et olives noires</v>
      </c>
      <c r="W13" s="413"/>
      <c r="X13" s="414"/>
      <c r="Y13" s="26"/>
      <c r="Z13" s="421" t="str">
        <f>'Menus déjeuner'!AL10</f>
        <v>Melon (selon météo)</v>
      </c>
      <c r="AA13" s="421" t="str">
        <f>'Menus déjeuner'!AN10</f>
        <v>Salade de pommes de terre &amp; cervelas</v>
      </c>
      <c r="AB13" s="421" t="str">
        <f>'Menus déjeuner'!AP10</f>
        <v>Macédoine vinaigrette au citron</v>
      </c>
      <c r="AC13" s="421" t="str">
        <f>'Menus déjeuner'!AR10</f>
        <v>Concombre au fromage blanc</v>
      </c>
      <c r="AD13" s="421" t="str">
        <f>'Menus déjeuner'!AT10</f>
        <v>Rillettes de sardines</v>
      </c>
      <c r="AE13" s="413"/>
      <c r="AF13" s="414"/>
      <c r="AG13" s="26"/>
      <c r="AH13" s="421">
        <f>'Menus déjeuner'!AX10</f>
        <v>0</v>
      </c>
      <c r="AI13" s="421">
        <f>'Menus déjeuner'!AZ10</f>
        <v>0</v>
      </c>
      <c r="AJ13" s="421">
        <f>'Menus déjeuner'!BB10</f>
        <v>0</v>
      </c>
      <c r="AK13" s="421">
        <f>'Menus déjeuner'!BD10</f>
        <v>0</v>
      </c>
      <c r="AL13" s="421">
        <f>'Menus déjeuner'!BF10</f>
        <v>0</v>
      </c>
      <c r="AM13" s="413"/>
      <c r="AN13" s="414"/>
    </row>
    <row r="14" spans="1:40" s="25" customFormat="1" ht="20.100000000000001" customHeight="1" x14ac:dyDescent="0.25">
      <c r="A14" s="28"/>
      <c r="B14" s="415"/>
      <c r="C14" s="415"/>
      <c r="D14" s="415"/>
      <c r="E14" s="415"/>
      <c r="F14" s="415"/>
      <c r="G14" s="29"/>
      <c r="H14" s="29"/>
      <c r="I14" s="28"/>
      <c r="J14" s="415"/>
      <c r="K14" s="415"/>
      <c r="L14" s="415"/>
      <c r="M14" s="415"/>
      <c r="N14" s="415"/>
      <c r="O14" s="29"/>
      <c r="P14" s="29"/>
      <c r="Q14" s="28"/>
      <c r="R14" s="415"/>
      <c r="S14" s="415"/>
      <c r="T14" s="415"/>
      <c r="U14" s="415"/>
      <c r="V14" s="415"/>
      <c r="W14" s="29"/>
      <c r="X14" s="29"/>
      <c r="Y14" s="28"/>
      <c r="Z14" s="415"/>
      <c r="AA14" s="415"/>
      <c r="AB14" s="415"/>
      <c r="AC14" s="415"/>
      <c r="AD14" s="415"/>
      <c r="AE14" s="29"/>
      <c r="AF14" s="29"/>
      <c r="AG14" s="28"/>
      <c r="AH14" s="415"/>
      <c r="AI14" s="415"/>
      <c r="AJ14" s="415"/>
      <c r="AK14" s="415"/>
      <c r="AL14" s="415"/>
      <c r="AM14" s="29"/>
      <c r="AN14" s="29"/>
    </row>
    <row r="15" spans="1:40" s="25" customFormat="1" ht="20.100000000000001" customHeight="1" x14ac:dyDescent="0.25">
      <c r="A15" s="28"/>
      <c r="B15" s="415"/>
      <c r="C15" s="415"/>
      <c r="D15" s="415"/>
      <c r="E15" s="415"/>
      <c r="F15" s="415"/>
      <c r="G15" s="413"/>
      <c r="H15" s="414"/>
      <c r="I15" s="28"/>
      <c r="J15" s="415"/>
      <c r="K15" s="415"/>
      <c r="L15" s="415"/>
      <c r="M15" s="415"/>
      <c r="N15" s="415"/>
      <c r="O15" s="413"/>
      <c r="P15" s="414"/>
      <c r="Q15" s="28"/>
      <c r="R15" s="415"/>
      <c r="S15" s="415"/>
      <c r="T15" s="415"/>
      <c r="U15" s="415"/>
      <c r="V15" s="415"/>
      <c r="W15" s="413"/>
      <c r="X15" s="414"/>
      <c r="Y15" s="28"/>
      <c r="Z15" s="415"/>
      <c r="AA15" s="415"/>
      <c r="AB15" s="415"/>
      <c r="AC15" s="415"/>
      <c r="AD15" s="415"/>
      <c r="AE15" s="413"/>
      <c r="AF15" s="414"/>
      <c r="AG15" s="28"/>
      <c r="AH15" s="415"/>
      <c r="AI15" s="415"/>
      <c r="AJ15" s="415"/>
      <c r="AK15" s="415"/>
      <c r="AL15" s="415"/>
      <c r="AM15" s="413"/>
      <c r="AN15" s="414"/>
    </row>
    <row r="16" spans="1:40" s="25" customFormat="1" ht="20.100000000000001" customHeight="1" x14ac:dyDescent="0.25">
      <c r="A16" s="28"/>
      <c r="B16" s="415"/>
      <c r="C16" s="415"/>
      <c r="D16" s="415"/>
      <c r="E16" s="415"/>
      <c r="F16" s="415"/>
      <c r="G16" s="413"/>
      <c r="H16" s="414"/>
      <c r="I16" s="28"/>
      <c r="J16" s="415"/>
      <c r="K16" s="415"/>
      <c r="L16" s="415"/>
      <c r="M16" s="415"/>
      <c r="N16" s="415"/>
      <c r="O16" s="413"/>
      <c r="P16" s="414"/>
      <c r="Q16" s="28"/>
      <c r="R16" s="415"/>
      <c r="S16" s="415"/>
      <c r="T16" s="415"/>
      <c r="U16" s="415"/>
      <c r="V16" s="415"/>
      <c r="W16" s="413"/>
      <c r="X16" s="414"/>
      <c r="Y16" s="28"/>
      <c r="Z16" s="415"/>
      <c r="AA16" s="415"/>
      <c r="AB16" s="415"/>
      <c r="AC16" s="415"/>
      <c r="AD16" s="415"/>
      <c r="AE16" s="413"/>
      <c r="AF16" s="414"/>
      <c r="AG16" s="28"/>
      <c r="AH16" s="415"/>
      <c r="AI16" s="415"/>
      <c r="AJ16" s="415"/>
      <c r="AK16" s="415"/>
      <c r="AL16" s="415"/>
      <c r="AM16" s="413"/>
      <c r="AN16" s="414"/>
    </row>
    <row r="17" spans="1:40" s="25" customFormat="1" ht="20.100000000000001" customHeight="1" x14ac:dyDescent="0.25">
      <c r="A17" s="28"/>
      <c r="B17" s="415"/>
      <c r="C17" s="415"/>
      <c r="D17" s="415"/>
      <c r="E17" s="415"/>
      <c r="F17" s="415"/>
      <c r="G17" s="422"/>
      <c r="H17" s="423"/>
      <c r="I17" s="28"/>
      <c r="J17" s="415"/>
      <c r="K17" s="415"/>
      <c r="L17" s="415"/>
      <c r="M17" s="415"/>
      <c r="N17" s="415"/>
      <c r="O17" s="422"/>
      <c r="P17" s="423"/>
      <c r="Q17" s="28"/>
      <c r="R17" s="415"/>
      <c r="S17" s="415"/>
      <c r="T17" s="415"/>
      <c r="U17" s="415"/>
      <c r="V17" s="415"/>
      <c r="W17" s="422"/>
      <c r="X17" s="423"/>
      <c r="Y17" s="28"/>
      <c r="Z17" s="415"/>
      <c r="AA17" s="415"/>
      <c r="AB17" s="415"/>
      <c r="AC17" s="415"/>
      <c r="AD17" s="415"/>
      <c r="AE17" s="422"/>
      <c r="AF17" s="423"/>
      <c r="AG17" s="28"/>
      <c r="AH17" s="415"/>
      <c r="AI17" s="415"/>
      <c r="AJ17" s="415"/>
      <c r="AK17" s="415"/>
      <c r="AL17" s="415"/>
      <c r="AM17" s="422"/>
      <c r="AN17" s="423"/>
    </row>
    <row r="18" spans="1:40" s="25" customFormat="1" ht="20.100000000000001" customHeight="1" x14ac:dyDescent="0.25">
      <c r="A18" s="30"/>
      <c r="B18" s="415"/>
      <c r="C18" s="415"/>
      <c r="D18" s="415"/>
      <c r="E18" s="415"/>
      <c r="F18" s="415"/>
      <c r="G18" s="29"/>
      <c r="H18" s="29"/>
      <c r="I18" s="30"/>
      <c r="J18" s="415"/>
      <c r="K18" s="415"/>
      <c r="L18" s="415"/>
      <c r="M18" s="415"/>
      <c r="N18" s="415"/>
      <c r="O18" s="29"/>
      <c r="P18" s="29"/>
      <c r="Q18" s="30"/>
      <c r="R18" s="415"/>
      <c r="S18" s="415"/>
      <c r="T18" s="415"/>
      <c r="U18" s="415"/>
      <c r="V18" s="415"/>
      <c r="W18" s="29"/>
      <c r="X18" s="29"/>
      <c r="Y18" s="30"/>
      <c r="Z18" s="415"/>
      <c r="AA18" s="415"/>
      <c r="AB18" s="415"/>
      <c r="AC18" s="415"/>
      <c r="AD18" s="415"/>
      <c r="AE18" s="29"/>
      <c r="AF18" s="29"/>
      <c r="AG18" s="30"/>
      <c r="AH18" s="415"/>
      <c r="AI18" s="415"/>
      <c r="AJ18" s="415"/>
      <c r="AK18" s="415"/>
      <c r="AL18" s="415"/>
      <c r="AM18" s="29"/>
      <c r="AN18" s="29"/>
    </row>
    <row r="19" spans="1:40" s="25" customFormat="1" x14ac:dyDescent="0.25">
      <c r="A19" s="31"/>
      <c r="B19" s="32"/>
      <c r="C19" s="33"/>
      <c r="D19" s="33"/>
      <c r="E19" s="32"/>
      <c r="F19" s="33"/>
      <c r="G19" s="29"/>
      <c r="H19" s="29"/>
      <c r="I19" s="31"/>
      <c r="J19" s="32"/>
      <c r="K19" s="33"/>
      <c r="L19" s="33"/>
      <c r="M19" s="32"/>
      <c r="N19" s="33"/>
      <c r="O19" s="29"/>
      <c r="P19" s="29"/>
      <c r="Q19" s="31"/>
      <c r="R19" s="32"/>
      <c r="S19" s="33"/>
      <c r="T19" s="33"/>
      <c r="U19" s="32"/>
      <c r="V19" s="33"/>
      <c r="W19" s="29"/>
      <c r="X19" s="29"/>
      <c r="Y19" s="31"/>
      <c r="Z19" s="32"/>
      <c r="AA19" s="33"/>
      <c r="AB19" s="33"/>
      <c r="AC19" s="32"/>
      <c r="AD19" s="33"/>
      <c r="AE19" s="29"/>
      <c r="AF19" s="29"/>
      <c r="AG19" s="31"/>
      <c r="AH19" s="32"/>
      <c r="AI19" s="33"/>
      <c r="AJ19" s="33"/>
      <c r="AK19" s="32"/>
      <c r="AL19" s="33"/>
      <c r="AM19" s="29"/>
      <c r="AN19" s="29"/>
    </row>
    <row r="20" spans="1:40" s="25" customFormat="1" x14ac:dyDescent="0.25">
      <c r="A20" s="34"/>
      <c r="B20" s="35"/>
      <c r="C20" s="36"/>
      <c r="D20" s="36"/>
      <c r="E20" s="36"/>
      <c r="F20" s="36"/>
      <c r="G20" s="413"/>
      <c r="H20" s="414"/>
      <c r="I20" s="34"/>
      <c r="J20" s="35"/>
      <c r="K20" s="36"/>
      <c r="L20" s="36"/>
      <c r="M20" s="36"/>
      <c r="N20" s="36"/>
      <c r="O20" s="413"/>
      <c r="P20" s="414"/>
      <c r="Q20" s="34"/>
      <c r="R20" s="35"/>
      <c r="S20" s="36"/>
      <c r="T20" s="36"/>
      <c r="U20" s="36"/>
      <c r="V20" s="36"/>
      <c r="W20" s="413"/>
      <c r="X20" s="414"/>
      <c r="Y20" s="34"/>
      <c r="Z20" s="35"/>
      <c r="AA20" s="36"/>
      <c r="AB20" s="36"/>
      <c r="AC20" s="36"/>
      <c r="AD20" s="36"/>
      <c r="AE20" s="413"/>
      <c r="AF20" s="414"/>
      <c r="AG20" s="34"/>
      <c r="AH20" s="35"/>
      <c r="AI20" s="36"/>
      <c r="AJ20" s="36"/>
      <c r="AK20" s="36"/>
      <c r="AL20" s="36"/>
      <c r="AM20" s="413"/>
      <c r="AN20" s="414"/>
    </row>
    <row r="21" spans="1:40" s="27" customFormat="1" ht="25.2" customHeight="1" x14ac:dyDescent="0.25">
      <c r="A21" s="26"/>
      <c r="B21" s="415">
        <f>'Menus déjeuner'!B14</f>
        <v>0</v>
      </c>
      <c r="C21" s="415" t="str">
        <f>'Menus déjeuner'!D14</f>
        <v>Bolognaise au bœuf</v>
      </c>
      <c r="D21" s="415" t="str">
        <f>'Menus déjeuner'!F14</f>
        <v>Escalope de dinde aux herbes (Egalim EE)</v>
      </c>
      <c r="E21" s="415" t="str">
        <f>'Menus déjeuner'!H14</f>
        <v>Filet de poisson crème citron</v>
      </c>
      <c r="F21" s="415" t="str">
        <f>'Menus déjeuner'!J14</f>
        <v>Poulet Yassa (moutarde, oignon, ail, citrons jaune &amp; vert) (Egalim EE)</v>
      </c>
      <c r="G21" s="416"/>
      <c r="H21" s="417"/>
      <c r="I21" s="26"/>
      <c r="J21" s="415" t="str">
        <f>'Menus déjeuner'!N14</f>
        <v>Filet de poisson au basilic</v>
      </c>
      <c r="K21" s="415" t="str">
        <f>'Menus déjeuner'!P14</f>
        <v>Gigolette de lapin à la moutarde</v>
      </c>
      <c r="L21" s="415" t="str">
        <f>'Menus déjeuner'!R14</f>
        <v>Rôti de dinde au jus (Egalim EE)</v>
      </c>
      <c r="M21" s="415" t="str">
        <f>'Menus déjeuner'!T14</f>
        <v>Quenelles gratinées sauce tomate</v>
      </c>
      <c r="N21" s="415" t="str">
        <f>'Menus déjeuner'!V14</f>
        <v>Émincé de bœuf au paprika</v>
      </c>
      <c r="O21" s="416"/>
      <c r="P21" s="417"/>
      <c r="Q21" s="26"/>
      <c r="R21" s="415" t="str">
        <f>'Menus déjeuner'!Z14</f>
        <v>Tacos haricots rouges et maïs</v>
      </c>
      <c r="S21" s="415" t="str">
        <f>'Menus déjeuner'!AB14</f>
        <v>Sauté d'agneau aux 4 épices</v>
      </c>
      <c r="T21" s="415" t="str">
        <f>'Menus déjeuner'!AD14</f>
        <v xml:space="preserve">Poulet au citron </v>
      </c>
      <c r="U21" s="415" t="str">
        <f>'Menus déjeuner'!AF14</f>
        <v>Pâtes carbo</v>
      </c>
      <c r="V21" s="415" t="str">
        <f>'Menus déjeuner'!AH14</f>
        <v>Crumble de poisson</v>
      </c>
      <c r="W21" s="416"/>
      <c r="X21" s="417"/>
      <c r="Y21" s="26"/>
      <c r="Z21" s="415" t="str">
        <f>'Menus déjeuner'!AL14</f>
        <v>Tajine de pois chiches &amp; légumes (carottes, courgettes, navets)</v>
      </c>
      <c r="AA21" s="415" t="str">
        <f>'Menus déjeuner'!AN14</f>
        <v>Émincé de porc aux olives (CE2)</v>
      </c>
      <c r="AB21" s="415" t="str">
        <f>'Menus déjeuner'!AP14</f>
        <v>Poulet rôti aux épices</v>
      </c>
      <c r="AC21" s="415" t="str">
        <f>'Menus déjeuner'!AR14</f>
        <v>Gratin de poisson aneth citron</v>
      </c>
      <c r="AD21" s="415" t="str">
        <f>'Menus déjeuner'!AT14</f>
        <v>Dinde façon basquaise (Egalim EE)</v>
      </c>
      <c r="AE21" s="416"/>
      <c r="AF21" s="417"/>
      <c r="AG21" s="26"/>
      <c r="AH21" s="415">
        <f>'Menus déjeuner'!AX14</f>
        <v>0</v>
      </c>
      <c r="AI21" s="415">
        <f>'Menus déjeuner'!AZ14</f>
        <v>0</v>
      </c>
      <c r="AJ21" s="415">
        <f>'Menus déjeuner'!BB14</f>
        <v>0</v>
      </c>
      <c r="AK21" s="415">
        <f>'Menus déjeuner'!BD14</f>
        <v>0</v>
      </c>
      <c r="AL21" s="415">
        <f>'Menus déjeuner'!BF14</f>
        <v>0</v>
      </c>
      <c r="AM21" s="416"/>
      <c r="AN21" s="417"/>
    </row>
    <row r="22" spans="1:40" s="25" customFormat="1" ht="20.100000000000001" customHeight="1" x14ac:dyDescent="0.25">
      <c r="A22" s="37"/>
      <c r="B22" s="415"/>
      <c r="C22" s="415"/>
      <c r="D22" s="415"/>
      <c r="E22" s="415"/>
      <c r="F22" s="415"/>
      <c r="G22" s="416"/>
      <c r="H22" s="417"/>
      <c r="I22" s="37"/>
      <c r="J22" s="415"/>
      <c r="K22" s="415"/>
      <c r="L22" s="415"/>
      <c r="M22" s="415"/>
      <c r="N22" s="415"/>
      <c r="O22" s="416"/>
      <c r="P22" s="417"/>
      <c r="Q22" s="37"/>
      <c r="R22" s="415"/>
      <c r="S22" s="415"/>
      <c r="T22" s="415"/>
      <c r="U22" s="415"/>
      <c r="V22" s="415"/>
      <c r="W22" s="416"/>
      <c r="X22" s="417"/>
      <c r="Y22" s="37"/>
      <c r="Z22" s="415"/>
      <c r="AA22" s="415"/>
      <c r="AB22" s="415"/>
      <c r="AC22" s="415"/>
      <c r="AD22" s="415"/>
      <c r="AE22" s="416"/>
      <c r="AF22" s="417"/>
      <c r="AG22" s="37"/>
      <c r="AH22" s="415"/>
      <c r="AI22" s="415"/>
      <c r="AJ22" s="415"/>
      <c r="AK22" s="415"/>
      <c r="AL22" s="415"/>
      <c r="AM22" s="416"/>
      <c r="AN22" s="417"/>
    </row>
    <row r="23" spans="1:40" s="25" customFormat="1" ht="20.100000000000001" customHeight="1" x14ac:dyDescent="0.25">
      <c r="A23" s="38"/>
      <c r="B23" s="415"/>
      <c r="C23" s="415"/>
      <c r="D23" s="415"/>
      <c r="E23" s="415"/>
      <c r="F23" s="415"/>
      <c r="G23" s="418"/>
      <c r="H23" s="419"/>
      <c r="I23" s="38"/>
      <c r="J23" s="415"/>
      <c r="K23" s="415"/>
      <c r="L23" s="415"/>
      <c r="M23" s="415"/>
      <c r="N23" s="415"/>
      <c r="O23" s="418"/>
      <c r="P23" s="419"/>
      <c r="Q23" s="38"/>
      <c r="R23" s="415"/>
      <c r="S23" s="415"/>
      <c r="T23" s="415"/>
      <c r="U23" s="415"/>
      <c r="V23" s="415"/>
      <c r="W23" s="418"/>
      <c r="X23" s="419"/>
      <c r="Y23" s="38"/>
      <c r="Z23" s="415"/>
      <c r="AA23" s="415"/>
      <c r="AB23" s="415"/>
      <c r="AC23" s="415"/>
      <c r="AD23" s="415"/>
      <c r="AE23" s="418"/>
      <c r="AF23" s="419"/>
      <c r="AG23" s="38"/>
      <c r="AH23" s="415"/>
      <c r="AI23" s="415"/>
      <c r="AJ23" s="415"/>
      <c r="AK23" s="415"/>
      <c r="AL23" s="415"/>
      <c r="AM23" s="418"/>
      <c r="AN23" s="419"/>
    </row>
    <row r="24" spans="1:40" s="25" customFormat="1" x14ac:dyDescent="0.25">
      <c r="A24" s="39"/>
      <c r="B24" s="40"/>
      <c r="C24" s="40"/>
      <c r="D24" s="40"/>
      <c r="E24" s="40"/>
      <c r="F24" s="41"/>
      <c r="G24" s="29"/>
      <c r="H24" s="29"/>
      <c r="I24" s="39"/>
      <c r="J24" s="40"/>
      <c r="K24" s="40"/>
      <c r="L24" s="40"/>
      <c r="M24" s="40"/>
      <c r="N24" s="41"/>
      <c r="O24" s="29"/>
      <c r="P24" s="29"/>
      <c r="Q24" s="39"/>
      <c r="R24" s="40"/>
      <c r="S24" s="40"/>
      <c r="T24" s="40"/>
      <c r="U24" s="40"/>
      <c r="V24" s="41"/>
      <c r="W24" s="29"/>
      <c r="X24" s="29"/>
      <c r="Y24" s="39"/>
      <c r="Z24" s="40"/>
      <c r="AA24" s="40"/>
      <c r="AB24" s="40"/>
      <c r="AC24" s="40"/>
      <c r="AD24" s="41"/>
      <c r="AE24" s="29"/>
      <c r="AF24" s="29"/>
      <c r="AG24" s="39"/>
      <c r="AH24" s="40"/>
      <c r="AI24" s="40"/>
      <c r="AJ24" s="40"/>
      <c r="AK24" s="40"/>
      <c r="AL24" s="41"/>
      <c r="AM24" s="29"/>
      <c r="AN24" s="29"/>
    </row>
    <row r="25" spans="1:40" s="25" customFormat="1" x14ac:dyDescent="0.25">
      <c r="A25" s="22"/>
      <c r="B25" s="42"/>
      <c r="C25" s="36"/>
      <c r="D25" s="36"/>
      <c r="E25" s="36"/>
      <c r="F25" s="36"/>
      <c r="G25" s="418"/>
      <c r="H25" s="419"/>
      <c r="I25" s="22"/>
      <c r="J25" s="42"/>
      <c r="K25" s="36"/>
      <c r="L25" s="36"/>
      <c r="M25" s="36"/>
      <c r="N25" s="36"/>
      <c r="O25" s="418"/>
      <c r="P25" s="419"/>
      <c r="Q25" s="22"/>
      <c r="R25" s="42"/>
      <c r="S25" s="36"/>
      <c r="T25" s="36"/>
      <c r="U25" s="36"/>
      <c r="V25" s="36"/>
      <c r="W25" s="418"/>
      <c r="X25" s="419"/>
      <c r="Y25" s="22"/>
      <c r="Z25" s="42"/>
      <c r="AA25" s="36"/>
      <c r="AB25" s="36"/>
      <c r="AC25" s="36"/>
      <c r="AD25" s="36"/>
      <c r="AE25" s="418"/>
      <c r="AF25" s="419"/>
      <c r="AG25" s="22"/>
      <c r="AH25" s="42"/>
      <c r="AI25" s="36"/>
      <c r="AJ25" s="36"/>
      <c r="AK25" s="36"/>
      <c r="AL25" s="36"/>
      <c r="AM25" s="418"/>
      <c r="AN25" s="419"/>
    </row>
    <row r="26" spans="1:40" s="44" customFormat="1" ht="22.95" customHeight="1" x14ac:dyDescent="0.25">
      <c r="A26" s="43"/>
      <c r="B26" s="415">
        <f>'Menus déjeuner'!B16</f>
        <v>0</v>
      </c>
      <c r="C26" s="415" t="str">
        <f>'Menus déjeuner'!D16</f>
        <v>Pâtes</v>
      </c>
      <c r="D26" s="415" t="str">
        <f>'Menus déjeuner'!F16</f>
        <v xml:space="preserve">Courgettes </v>
      </c>
      <c r="E26" s="415" t="str">
        <f>'Menus déjeuner'!H16</f>
        <v>Gratin d'aubergine à la tomate</v>
      </c>
      <c r="F26" s="415" t="str">
        <f>'Menus déjeuner'!J16</f>
        <v>Blé</v>
      </c>
      <c r="G26" s="413"/>
      <c r="H26" s="414"/>
      <c r="I26" s="43"/>
      <c r="J26" s="415" t="str">
        <f>'Menus déjeuner'!N16</f>
        <v>Frites</v>
      </c>
      <c r="K26" s="415" t="str">
        <f>'Menus déjeuner'!P16</f>
        <v>Gratin de courgettes</v>
      </c>
      <c r="L26" s="415" t="str">
        <f>'Menus déjeuner'!R16</f>
        <v>Polenta</v>
      </c>
      <c r="M26" s="415" t="str">
        <f>'Menus déjeuner'!T16</f>
        <v>Riz</v>
      </c>
      <c r="N26" s="415" t="str">
        <f>'Menus déjeuner'!V16</f>
        <v>Carottes au beurre</v>
      </c>
      <c r="O26" s="413"/>
      <c r="P26" s="414"/>
      <c r="Q26" s="43"/>
      <c r="R26" s="415" t="str">
        <f>'Menus déjeuner'!Z16</f>
        <v>Galette de blé à garnir</v>
      </c>
      <c r="S26" s="415" t="str">
        <f>'Menus déjeuner'!AB16</f>
        <v>Ratatouille</v>
      </c>
      <c r="T26" s="415" t="str">
        <f>'Menus déjeuner'!AD16</f>
        <v>Chou fleur persillé</v>
      </c>
      <c r="U26" s="415" t="str">
        <f>'Menus déjeuner'!AF16</f>
        <v>Pennes</v>
      </c>
      <c r="V26" s="415" t="str">
        <f>'Menus déjeuner'!AH16</f>
        <v>Purée de brocolis</v>
      </c>
      <c r="W26" s="413"/>
      <c r="X26" s="414"/>
      <c r="Y26" s="43"/>
      <c r="Z26" s="415" t="str">
        <f>'Menus déjeuner'!AL16</f>
        <v>Semoule semi complète</v>
      </c>
      <c r="AA26" s="415" t="str">
        <f>'Menus déjeuner'!AN16</f>
        <v>Carottes persillées</v>
      </c>
      <c r="AB26" s="415" t="str">
        <f>'Menus déjeuner'!AP16</f>
        <v>Poêlée de légumes</v>
      </c>
      <c r="AC26" s="415" t="str">
        <f>'Menus déjeuner'!AR16</f>
        <v>Haricots verts sautés l'ail</v>
      </c>
      <c r="AD26" s="415" t="str">
        <f>'Menus déjeuner'!AT16</f>
        <v xml:space="preserve">Boulgour </v>
      </c>
      <c r="AE26" s="413"/>
      <c r="AF26" s="414"/>
      <c r="AG26" s="43"/>
      <c r="AH26" s="415">
        <f>'Menus déjeuner'!AX16</f>
        <v>0</v>
      </c>
      <c r="AI26" s="415">
        <f>'Menus déjeuner'!AZ16</f>
        <v>0</v>
      </c>
      <c r="AJ26" s="415">
        <f>'Menus déjeuner'!BB16</f>
        <v>0</v>
      </c>
      <c r="AK26" s="415">
        <f>'Menus déjeuner'!BD16</f>
        <v>0</v>
      </c>
      <c r="AL26" s="415">
        <f>'Menus déjeuner'!BF16</f>
        <v>0</v>
      </c>
      <c r="AM26" s="413"/>
      <c r="AN26" s="414"/>
    </row>
    <row r="27" spans="1:40" s="25" customFormat="1" ht="20.100000000000001" customHeight="1" x14ac:dyDescent="0.25">
      <c r="A27" s="37"/>
      <c r="B27" s="415"/>
      <c r="C27" s="415"/>
      <c r="D27" s="415"/>
      <c r="E27" s="415"/>
      <c r="F27" s="415"/>
      <c r="G27" s="413"/>
      <c r="H27" s="414"/>
      <c r="I27" s="37"/>
      <c r="J27" s="415"/>
      <c r="K27" s="415"/>
      <c r="L27" s="415"/>
      <c r="M27" s="415"/>
      <c r="N27" s="415"/>
      <c r="O27" s="413"/>
      <c r="P27" s="414"/>
      <c r="Q27" s="37"/>
      <c r="R27" s="415"/>
      <c r="S27" s="415"/>
      <c r="T27" s="415"/>
      <c r="U27" s="415"/>
      <c r="V27" s="415"/>
      <c r="W27" s="413"/>
      <c r="X27" s="414"/>
      <c r="Y27" s="37"/>
      <c r="Z27" s="415"/>
      <c r="AA27" s="415"/>
      <c r="AB27" s="415"/>
      <c r="AC27" s="415"/>
      <c r="AD27" s="415"/>
      <c r="AE27" s="413"/>
      <c r="AF27" s="414"/>
      <c r="AG27" s="37"/>
      <c r="AH27" s="415"/>
      <c r="AI27" s="415"/>
      <c r="AJ27" s="415"/>
      <c r="AK27" s="415"/>
      <c r="AL27" s="415"/>
      <c r="AM27" s="413"/>
      <c r="AN27" s="414"/>
    </row>
    <row r="28" spans="1:40" s="25" customFormat="1" ht="20.100000000000001" customHeight="1" x14ac:dyDescent="0.25">
      <c r="A28" s="45"/>
      <c r="B28" s="46"/>
      <c r="C28" s="33"/>
      <c r="D28" s="33"/>
      <c r="E28" s="33"/>
      <c r="F28" s="33"/>
      <c r="G28" s="29"/>
      <c r="H28" s="29"/>
      <c r="I28" s="45"/>
      <c r="J28" s="46"/>
      <c r="K28" s="33"/>
      <c r="L28" s="33"/>
      <c r="M28" s="33"/>
      <c r="N28" s="33"/>
      <c r="O28" s="29"/>
      <c r="P28" s="29"/>
      <c r="Q28" s="45"/>
      <c r="R28" s="46"/>
      <c r="S28" s="33"/>
      <c r="T28" s="33"/>
      <c r="U28" s="33"/>
      <c r="V28" s="33"/>
      <c r="W28" s="29"/>
      <c r="X28" s="29"/>
      <c r="Y28" s="45"/>
      <c r="Z28" s="46"/>
      <c r="AA28" s="33"/>
      <c r="AB28" s="33"/>
      <c r="AC28" s="33"/>
      <c r="AD28" s="33"/>
      <c r="AE28" s="29"/>
      <c r="AF28" s="29"/>
      <c r="AG28" s="45"/>
      <c r="AH28" s="46"/>
      <c r="AI28" s="33"/>
      <c r="AJ28" s="33"/>
      <c r="AK28" s="33"/>
      <c r="AL28" s="33"/>
      <c r="AM28" s="29"/>
      <c r="AN28" s="29"/>
    </row>
    <row r="29" spans="1:40" s="25" customFormat="1" x14ac:dyDescent="0.25">
      <c r="A29" s="47"/>
      <c r="B29" s="48"/>
      <c r="C29" s="49"/>
      <c r="D29" s="49"/>
      <c r="E29" s="49"/>
      <c r="F29" s="49"/>
      <c r="G29" s="413"/>
      <c r="H29" s="414"/>
      <c r="I29" s="47"/>
      <c r="J29" s="48"/>
      <c r="K29" s="49"/>
      <c r="L29" s="49"/>
      <c r="M29" s="49"/>
      <c r="N29" s="49"/>
      <c r="O29" s="413"/>
      <c r="P29" s="414"/>
      <c r="Q29" s="47"/>
      <c r="R29" s="48"/>
      <c r="S29" s="49"/>
      <c r="T29" s="49"/>
      <c r="U29" s="49"/>
      <c r="V29" s="49"/>
      <c r="W29" s="413"/>
      <c r="X29" s="414"/>
      <c r="Y29" s="47"/>
      <c r="Z29" s="48"/>
      <c r="AA29" s="49"/>
      <c r="AB29" s="49"/>
      <c r="AC29" s="49"/>
      <c r="AD29" s="49"/>
      <c r="AE29" s="413"/>
      <c r="AF29" s="414"/>
      <c r="AG29" s="47"/>
      <c r="AH29" s="48"/>
      <c r="AI29" s="49"/>
      <c r="AJ29" s="49"/>
      <c r="AK29" s="49"/>
      <c r="AL29" s="49"/>
      <c r="AM29" s="413"/>
      <c r="AN29" s="414"/>
    </row>
    <row r="30" spans="1:40" s="25" customFormat="1" x14ac:dyDescent="0.25">
      <c r="A30" s="34"/>
      <c r="B30" s="46"/>
      <c r="C30" s="33"/>
      <c r="D30" s="33"/>
      <c r="E30" s="33"/>
      <c r="F30" s="33"/>
      <c r="G30" s="29"/>
      <c r="H30" s="29"/>
      <c r="I30" s="34"/>
      <c r="J30" s="46"/>
      <c r="K30" s="33"/>
      <c r="L30" s="33"/>
      <c r="M30" s="33"/>
      <c r="N30" s="33"/>
      <c r="O30" s="29"/>
      <c r="P30" s="29"/>
      <c r="Q30" s="34"/>
      <c r="R30" s="46"/>
      <c r="S30" s="33"/>
      <c r="T30" s="33"/>
      <c r="U30" s="33"/>
      <c r="V30" s="33"/>
      <c r="W30" s="29"/>
      <c r="X30" s="29"/>
      <c r="Y30" s="34"/>
      <c r="Z30" s="46"/>
      <c r="AA30" s="33"/>
      <c r="AB30" s="33"/>
      <c r="AC30" s="33"/>
      <c r="AD30" s="33"/>
      <c r="AE30" s="29"/>
      <c r="AF30" s="29"/>
      <c r="AG30" s="34"/>
      <c r="AH30" s="46"/>
      <c r="AI30" s="33"/>
      <c r="AJ30" s="33"/>
      <c r="AK30" s="33"/>
      <c r="AL30" s="33"/>
      <c r="AM30" s="29"/>
      <c r="AN30" s="29"/>
    </row>
    <row r="31" spans="1:40" s="27" customFormat="1" ht="25.2" customHeight="1" x14ac:dyDescent="0.25">
      <c r="A31" s="26"/>
      <c r="B31" s="415">
        <f>'Menus déjeuner'!B18</f>
        <v>0</v>
      </c>
      <c r="C31" s="415" t="str">
        <f>'Menus déjeuner'!D18</f>
        <v>2 fromages à la coupe</v>
      </c>
      <c r="D31" s="415" t="str">
        <f>'Menus déjeuner'!F18</f>
        <v>2 fromages à la coupe</v>
      </c>
      <c r="E31" s="415" t="str">
        <f>'Menus déjeuner'!H18</f>
        <v>2 fromages à la coupe</v>
      </c>
      <c r="F31" s="415" t="str">
        <f>'Menus déjeuner'!J18</f>
        <v>2 fromages à la coupe</v>
      </c>
      <c r="G31" s="413"/>
      <c r="H31" s="414"/>
      <c r="I31" s="26"/>
      <c r="J31" s="415" t="str">
        <f>'Menus déjeuner'!N18</f>
        <v>2 fromages à la coupe</v>
      </c>
      <c r="K31" s="415" t="str">
        <f>'Menus déjeuner'!P18</f>
        <v>2 fromages à la coupe</v>
      </c>
      <c r="L31" s="415" t="str">
        <f>'Menus déjeuner'!R18</f>
        <v>2 fromages à la coupe</v>
      </c>
      <c r="M31" s="415" t="str">
        <f>'Menus déjeuner'!T18</f>
        <v>2 fromages à la coupe</v>
      </c>
      <c r="N31" s="415" t="str">
        <f>'Menus déjeuner'!V18</f>
        <v>2 fromages à la coupe</v>
      </c>
      <c r="O31" s="413"/>
      <c r="P31" s="414"/>
      <c r="Q31" s="26"/>
      <c r="R31" s="415" t="str">
        <f>'Menus déjeuner'!Z18</f>
        <v>2 fromages à la coupe</v>
      </c>
      <c r="S31" s="415" t="str">
        <f>'Menus déjeuner'!AB18</f>
        <v>2 fromages à la coupe</v>
      </c>
      <c r="T31" s="415" t="str">
        <f>'Menus déjeuner'!AD18</f>
        <v>2 fromages à la coupe</v>
      </c>
      <c r="U31" s="415" t="str">
        <f>'Menus déjeuner'!AF18</f>
        <v>2 fromages à la coupe</v>
      </c>
      <c r="V31" s="415" t="str">
        <f>'Menus déjeuner'!AH18</f>
        <v>2 fromages à la coupe</v>
      </c>
      <c r="W31" s="413"/>
      <c r="X31" s="414"/>
      <c r="Y31" s="26"/>
      <c r="Z31" s="415" t="str">
        <f>'Menus déjeuner'!AL18</f>
        <v>2 fromages à la coupe</v>
      </c>
      <c r="AA31" s="415" t="str">
        <f>'Menus déjeuner'!AN18</f>
        <v>2 fromages à la coupe</v>
      </c>
      <c r="AB31" s="415" t="str">
        <f>'Menus déjeuner'!AP18</f>
        <v>2 fromages à la coupe</v>
      </c>
      <c r="AC31" s="415" t="str">
        <f>'Menus déjeuner'!AR18</f>
        <v>2 fromages à la coupe</v>
      </c>
      <c r="AD31" s="415" t="str">
        <f>'Menus déjeuner'!AT18</f>
        <v>2 fromages à la coupe</v>
      </c>
      <c r="AE31" s="413"/>
      <c r="AF31" s="414"/>
      <c r="AG31" s="26"/>
      <c r="AH31" s="415">
        <f>'Menus déjeuner'!AX18</f>
        <v>0</v>
      </c>
      <c r="AI31" s="415">
        <f>'Menus déjeuner'!AZ18</f>
        <v>0</v>
      </c>
      <c r="AJ31" s="415">
        <f>'Menus déjeuner'!BB18</f>
        <v>0</v>
      </c>
      <c r="AK31" s="415">
        <f>'Menus déjeuner'!BD18</f>
        <v>0</v>
      </c>
      <c r="AL31" s="415">
        <f>'Menus déjeuner'!BF18</f>
        <v>0</v>
      </c>
      <c r="AM31" s="413"/>
      <c r="AN31" s="414"/>
    </row>
    <row r="32" spans="1:40" s="25" customFormat="1" ht="20.100000000000001" customHeight="1" x14ac:dyDescent="0.25">
      <c r="A32" s="37"/>
      <c r="B32" s="415"/>
      <c r="C32" s="415"/>
      <c r="D32" s="415"/>
      <c r="E32" s="415"/>
      <c r="F32" s="415"/>
      <c r="G32" s="29"/>
      <c r="H32" s="29"/>
      <c r="I32" s="37"/>
      <c r="J32" s="415"/>
      <c r="K32" s="415"/>
      <c r="L32" s="415"/>
      <c r="M32" s="415"/>
      <c r="N32" s="415"/>
      <c r="O32" s="29"/>
      <c r="P32" s="29"/>
      <c r="Q32" s="37"/>
      <c r="R32" s="415"/>
      <c r="S32" s="415"/>
      <c r="T32" s="415"/>
      <c r="U32" s="415"/>
      <c r="V32" s="415"/>
      <c r="W32" s="29"/>
      <c r="X32" s="29"/>
      <c r="Y32" s="37"/>
      <c r="Z32" s="415"/>
      <c r="AA32" s="415"/>
      <c r="AB32" s="415"/>
      <c r="AC32" s="415"/>
      <c r="AD32" s="415"/>
      <c r="AE32" s="29"/>
      <c r="AF32" s="29"/>
      <c r="AG32" s="37"/>
      <c r="AH32" s="415"/>
      <c r="AI32" s="415"/>
      <c r="AJ32" s="415"/>
      <c r="AK32" s="415"/>
      <c r="AL32" s="415"/>
      <c r="AM32" s="29"/>
      <c r="AN32" s="29"/>
    </row>
    <row r="33" spans="1:40" s="25" customFormat="1" ht="20.100000000000001" customHeight="1" x14ac:dyDescent="0.25">
      <c r="A33" s="37"/>
      <c r="B33" s="415"/>
      <c r="C33" s="415"/>
      <c r="D33" s="415"/>
      <c r="E33" s="415"/>
      <c r="F33" s="415"/>
      <c r="G33" s="29"/>
      <c r="H33" s="29"/>
      <c r="I33" s="37"/>
      <c r="J33" s="415"/>
      <c r="K33" s="415"/>
      <c r="L33" s="415"/>
      <c r="M33" s="415"/>
      <c r="N33" s="415"/>
      <c r="O33" s="29"/>
      <c r="P33" s="29"/>
      <c r="Q33" s="37"/>
      <c r="R33" s="415"/>
      <c r="S33" s="415"/>
      <c r="T33" s="415"/>
      <c r="U33" s="415"/>
      <c r="V33" s="415"/>
      <c r="W33" s="29"/>
      <c r="X33" s="29"/>
      <c r="Y33" s="37"/>
      <c r="Z33" s="415"/>
      <c r="AA33" s="415"/>
      <c r="AB33" s="415"/>
      <c r="AC33" s="415"/>
      <c r="AD33" s="415"/>
      <c r="AE33" s="29"/>
      <c r="AF33" s="29"/>
      <c r="AG33" s="37"/>
      <c r="AH33" s="415"/>
      <c r="AI33" s="415"/>
      <c r="AJ33" s="415"/>
      <c r="AK33" s="415"/>
      <c r="AL33" s="415"/>
      <c r="AM33" s="29"/>
      <c r="AN33" s="29"/>
    </row>
    <row r="34" spans="1:40" s="25" customFormat="1" ht="20.100000000000001" customHeight="1" x14ac:dyDescent="0.25">
      <c r="A34" s="50"/>
      <c r="B34" s="46"/>
      <c r="C34" s="33"/>
      <c r="D34" s="33"/>
      <c r="E34" s="33"/>
      <c r="F34" s="33"/>
      <c r="G34" s="412"/>
      <c r="H34" s="410"/>
      <c r="I34" s="50"/>
      <c r="J34" s="46"/>
      <c r="K34" s="33"/>
      <c r="L34" s="33"/>
      <c r="M34" s="33"/>
      <c r="N34" s="33"/>
      <c r="O34" s="412"/>
      <c r="P34" s="410"/>
      <c r="Q34" s="50"/>
      <c r="R34" s="46"/>
      <c r="S34" s="33"/>
      <c r="T34" s="33"/>
      <c r="U34" s="33"/>
      <c r="V34" s="33"/>
      <c r="W34" s="412"/>
      <c r="X34" s="410"/>
      <c r="Y34" s="50"/>
      <c r="Z34" s="46"/>
      <c r="AA34" s="33"/>
      <c r="AB34" s="33"/>
      <c r="AC34" s="33"/>
      <c r="AD34" s="33"/>
      <c r="AE34" s="412"/>
      <c r="AF34" s="410"/>
      <c r="AG34" s="50"/>
      <c r="AH34" s="46"/>
      <c r="AI34" s="33"/>
      <c r="AJ34" s="33"/>
      <c r="AK34" s="33"/>
      <c r="AL34" s="33"/>
      <c r="AM34" s="412"/>
      <c r="AN34" s="410"/>
    </row>
    <row r="35" spans="1:40" s="25" customFormat="1" x14ac:dyDescent="0.25">
      <c r="A35" s="51"/>
      <c r="B35" s="46"/>
      <c r="C35" s="33"/>
      <c r="D35" s="33"/>
      <c r="E35" s="33"/>
      <c r="F35" s="33"/>
      <c r="G35" s="413"/>
      <c r="H35" s="414"/>
      <c r="I35" s="51"/>
      <c r="J35" s="46"/>
      <c r="K35" s="33"/>
      <c r="L35" s="33"/>
      <c r="M35" s="33"/>
      <c r="N35" s="33"/>
      <c r="O35" s="413"/>
      <c r="P35" s="414"/>
      <c r="Q35" s="51"/>
      <c r="R35" s="46"/>
      <c r="S35" s="33"/>
      <c r="T35" s="33"/>
      <c r="U35" s="33"/>
      <c r="V35" s="33"/>
      <c r="W35" s="413"/>
      <c r="X35" s="414"/>
      <c r="Y35" s="51"/>
      <c r="Z35" s="46"/>
      <c r="AA35" s="33"/>
      <c r="AB35" s="33"/>
      <c r="AC35" s="33"/>
      <c r="AD35" s="33"/>
      <c r="AE35" s="413"/>
      <c r="AF35" s="414"/>
      <c r="AG35" s="51"/>
      <c r="AH35" s="46"/>
      <c r="AI35" s="33"/>
      <c r="AJ35" s="33"/>
      <c r="AK35" s="33"/>
      <c r="AL35" s="33"/>
      <c r="AM35" s="413"/>
      <c r="AN35" s="414"/>
    </row>
    <row r="36" spans="1:40" s="25" customFormat="1" x14ac:dyDescent="0.25">
      <c r="A36" s="34"/>
      <c r="B36" s="35"/>
      <c r="C36" s="36"/>
      <c r="D36" s="36"/>
      <c r="E36" s="36"/>
      <c r="F36" s="36"/>
      <c r="G36" s="29"/>
      <c r="H36" s="29"/>
      <c r="I36" s="34"/>
      <c r="J36" s="35"/>
      <c r="K36" s="36"/>
      <c r="L36" s="36"/>
      <c r="M36" s="36"/>
      <c r="N36" s="36"/>
      <c r="O36" s="29"/>
      <c r="P36" s="29"/>
      <c r="Q36" s="34"/>
      <c r="R36" s="35"/>
      <c r="S36" s="36"/>
      <c r="T36" s="36"/>
      <c r="U36" s="36"/>
      <c r="V36" s="36"/>
      <c r="W36" s="29"/>
      <c r="X36" s="29"/>
      <c r="Y36" s="34"/>
      <c r="Z36" s="35"/>
      <c r="AA36" s="36"/>
      <c r="AB36" s="36"/>
      <c r="AC36" s="36"/>
      <c r="AD36" s="36"/>
      <c r="AE36" s="29"/>
      <c r="AF36" s="29"/>
      <c r="AG36" s="34"/>
      <c r="AH36" s="35"/>
      <c r="AI36" s="36"/>
      <c r="AJ36" s="36"/>
      <c r="AK36" s="36"/>
      <c r="AL36" s="36"/>
      <c r="AM36" s="29"/>
      <c r="AN36" s="29"/>
    </row>
    <row r="37" spans="1:40" s="27" customFormat="1" ht="25.2" customHeight="1" x14ac:dyDescent="0.25">
      <c r="A37" s="26"/>
      <c r="B37" s="415">
        <f>'Menus déjeuner'!B22</f>
        <v>0</v>
      </c>
      <c r="C37" s="415" t="str">
        <f>'Menus déjeuner'!D22</f>
        <v>Panna Cotta coco</v>
      </c>
      <c r="D37" s="415" t="str">
        <f>'Menus déjeuner'!F22</f>
        <v>Fromage blanc au caramel</v>
      </c>
      <c r="E37" s="415" t="str">
        <f>'Menus déjeuner'!H22</f>
        <v>Tarte aux pommes</v>
      </c>
      <c r="F37" s="415" t="str">
        <f>'Menus déjeuner'!J22</f>
        <v>Salade fruits frais</v>
      </c>
      <c r="G37" s="52"/>
      <c r="H37" s="52"/>
      <c r="I37" s="26"/>
      <c r="J37" s="415" t="str">
        <f>'Menus déjeuner'!N22</f>
        <v>Poire au chocolat</v>
      </c>
      <c r="K37" s="415" t="str">
        <f>'Menus déjeuner'!P22</f>
        <v>Far aux pruneaux</v>
      </c>
      <c r="L37" s="415" t="str">
        <f>'Menus déjeuner'!R22</f>
        <v>Quartiers d'agrumes</v>
      </c>
      <c r="M37" s="415" t="str">
        <f>'Menus déjeuner'!T22</f>
        <v>Ananas</v>
      </c>
      <c r="N37" s="415" t="str">
        <f>'Menus déjeuner'!V22</f>
        <v>Salade de fruits frais</v>
      </c>
      <c r="O37" s="52"/>
      <c r="P37" s="52"/>
      <c r="Q37" s="26"/>
      <c r="R37" s="415" t="str">
        <f>'Menus déjeuner'!Z22</f>
        <v xml:space="preserve">Beignet </v>
      </c>
      <c r="S37" s="415" t="str">
        <f>'Menus déjeuner'!AB22</f>
        <v>Pastèque</v>
      </c>
      <c r="T37" s="415" t="str">
        <f>'Menus déjeuner'!AD22</f>
        <v>Melon</v>
      </c>
      <c r="U37" s="415" t="str">
        <f>'Menus déjeuner'!AF22</f>
        <v>Pana cotta mangue</v>
      </c>
      <c r="V37" s="415" t="str">
        <f>'Menus déjeuner'!AH22</f>
        <v>Crème dessert vanille</v>
      </c>
      <c r="W37" s="52"/>
      <c r="X37" s="52"/>
      <c r="Y37" s="26"/>
      <c r="Z37" s="415" t="str">
        <f>'Menus déjeuner'!AL22</f>
        <v>Liégeois</v>
      </c>
      <c r="AA37" s="415" t="str">
        <f>'Menus déjeuner'!AN22</f>
        <v>Salade de fruits frais</v>
      </c>
      <c r="AB37" s="415" t="str">
        <f>'Menus déjeuner'!AP22</f>
        <v>Banane caramel</v>
      </c>
      <c r="AC37" s="415" t="str">
        <f>'Menus déjeuner'!AR22</f>
        <v>Marbré</v>
      </c>
      <c r="AD37" s="415" t="str">
        <f>'Menus déjeuner'!AT22</f>
        <v>Ananas</v>
      </c>
      <c r="AE37" s="52"/>
      <c r="AF37" s="52"/>
      <c r="AG37" s="26"/>
      <c r="AH37" s="415">
        <f>'Menus déjeuner'!AX22</f>
        <v>0</v>
      </c>
      <c r="AI37" s="415">
        <f>'Menus déjeuner'!AZ22</f>
        <v>0</v>
      </c>
      <c r="AJ37" s="415">
        <f>'Menus déjeuner'!BB22</f>
        <v>0</v>
      </c>
      <c r="AK37" s="415">
        <f>'Menus déjeuner'!BD22</f>
        <v>0</v>
      </c>
      <c r="AL37" s="415">
        <f>'Menus déjeuner'!BF22</f>
        <v>0</v>
      </c>
      <c r="AM37" s="52"/>
      <c r="AN37" s="52"/>
    </row>
    <row r="38" spans="1:40" s="25" customFormat="1" ht="20.100000000000001" customHeight="1" x14ac:dyDescent="0.25">
      <c r="A38" s="37"/>
      <c r="B38" s="415"/>
      <c r="C38" s="415"/>
      <c r="D38" s="415"/>
      <c r="E38" s="415"/>
      <c r="F38" s="415"/>
      <c r="G38" s="29"/>
      <c r="H38" s="29"/>
      <c r="I38" s="37"/>
      <c r="J38" s="415"/>
      <c r="K38" s="415"/>
      <c r="L38" s="415"/>
      <c r="M38" s="415"/>
      <c r="N38" s="415"/>
      <c r="O38" s="29"/>
      <c r="P38" s="29"/>
      <c r="Q38" s="37"/>
      <c r="R38" s="415"/>
      <c r="S38" s="415"/>
      <c r="T38" s="415"/>
      <c r="U38" s="415"/>
      <c r="V38" s="415"/>
      <c r="W38" s="29"/>
      <c r="X38" s="29"/>
      <c r="Y38" s="37"/>
      <c r="Z38" s="415"/>
      <c r="AA38" s="415"/>
      <c r="AB38" s="415"/>
      <c r="AC38" s="415"/>
      <c r="AD38" s="415"/>
      <c r="AE38" s="29"/>
      <c r="AF38" s="29"/>
      <c r="AG38" s="37"/>
      <c r="AH38" s="415"/>
      <c r="AI38" s="415"/>
      <c r="AJ38" s="415"/>
      <c r="AK38" s="415"/>
      <c r="AL38" s="415"/>
      <c r="AM38" s="29"/>
      <c r="AN38" s="29"/>
    </row>
    <row r="39" spans="1:40" s="25" customFormat="1" ht="20.100000000000001" customHeight="1" x14ac:dyDescent="0.25">
      <c r="A39" s="37"/>
      <c r="B39" s="415"/>
      <c r="C39" s="415"/>
      <c r="D39" s="415"/>
      <c r="E39" s="415"/>
      <c r="F39" s="415"/>
      <c r="G39" s="29"/>
      <c r="H39" s="29"/>
      <c r="I39" s="37"/>
      <c r="J39" s="415"/>
      <c r="K39" s="415"/>
      <c r="L39" s="415"/>
      <c r="M39" s="415"/>
      <c r="N39" s="415"/>
      <c r="O39" s="29"/>
      <c r="P39" s="29"/>
      <c r="Q39" s="37"/>
      <c r="R39" s="415"/>
      <c r="S39" s="415"/>
      <c r="T39" s="415"/>
      <c r="U39" s="415"/>
      <c r="V39" s="415"/>
      <c r="W39" s="29"/>
      <c r="X39" s="29"/>
      <c r="Y39" s="37"/>
      <c r="Z39" s="415"/>
      <c r="AA39" s="415"/>
      <c r="AB39" s="415"/>
      <c r="AC39" s="415"/>
      <c r="AD39" s="415"/>
      <c r="AE39" s="29"/>
      <c r="AF39" s="29"/>
      <c r="AG39" s="37"/>
      <c r="AH39" s="415"/>
      <c r="AI39" s="415"/>
      <c r="AJ39" s="415"/>
      <c r="AK39" s="415"/>
      <c r="AL39" s="415"/>
      <c r="AM39" s="29"/>
      <c r="AN39" s="29"/>
    </row>
    <row r="40" spans="1:40" s="25" customFormat="1" ht="20.100000000000001" customHeight="1" x14ac:dyDescent="0.25">
      <c r="A40" s="37"/>
      <c r="B40" s="415"/>
      <c r="C40" s="415"/>
      <c r="D40" s="415"/>
      <c r="E40" s="415"/>
      <c r="F40" s="415"/>
      <c r="G40" s="413"/>
      <c r="H40" s="414"/>
      <c r="I40" s="37"/>
      <c r="J40" s="415"/>
      <c r="K40" s="415"/>
      <c r="L40" s="415"/>
      <c r="M40" s="415"/>
      <c r="N40" s="415"/>
      <c r="O40" s="413"/>
      <c r="P40" s="414"/>
      <c r="Q40" s="37"/>
      <c r="R40" s="415"/>
      <c r="S40" s="415"/>
      <c r="T40" s="415"/>
      <c r="U40" s="415"/>
      <c r="V40" s="415"/>
      <c r="W40" s="413"/>
      <c r="X40" s="414"/>
      <c r="Y40" s="37"/>
      <c r="Z40" s="415"/>
      <c r="AA40" s="415"/>
      <c r="AB40" s="415"/>
      <c r="AC40" s="415"/>
      <c r="AD40" s="415"/>
      <c r="AE40" s="413"/>
      <c r="AF40" s="414"/>
      <c r="AG40" s="37"/>
      <c r="AH40" s="415"/>
      <c r="AI40" s="415"/>
      <c r="AJ40" s="415"/>
      <c r="AK40" s="415"/>
      <c r="AL40" s="415"/>
      <c r="AM40" s="413"/>
      <c r="AN40" s="414"/>
    </row>
    <row r="41" spans="1:40" s="25" customFormat="1" ht="20.100000000000001" customHeight="1" x14ac:dyDescent="0.25">
      <c r="A41" s="37"/>
      <c r="B41" s="415"/>
      <c r="C41" s="415"/>
      <c r="D41" s="415"/>
      <c r="E41" s="415"/>
      <c r="F41" s="415"/>
      <c r="G41" s="412"/>
      <c r="H41" s="410"/>
      <c r="I41" s="37"/>
      <c r="J41" s="415"/>
      <c r="K41" s="415"/>
      <c r="L41" s="415"/>
      <c r="M41" s="415"/>
      <c r="N41" s="415"/>
      <c r="O41" s="412"/>
      <c r="P41" s="410"/>
      <c r="Q41" s="37"/>
      <c r="R41" s="415"/>
      <c r="S41" s="415"/>
      <c r="T41" s="415"/>
      <c r="U41" s="415"/>
      <c r="V41" s="415"/>
      <c r="W41" s="412"/>
      <c r="X41" s="410"/>
      <c r="Y41" s="37"/>
      <c r="Z41" s="415"/>
      <c r="AA41" s="415"/>
      <c r="AB41" s="415"/>
      <c r="AC41" s="415"/>
      <c r="AD41" s="415"/>
      <c r="AE41" s="412"/>
      <c r="AF41" s="410"/>
      <c r="AG41" s="37"/>
      <c r="AH41" s="415"/>
      <c r="AI41" s="415"/>
      <c r="AJ41" s="415"/>
      <c r="AK41" s="415"/>
      <c r="AL41" s="415"/>
      <c r="AM41" s="412"/>
      <c r="AN41" s="410"/>
    </row>
    <row r="42" spans="1:40" s="25" customFormat="1" ht="20.100000000000001" customHeight="1" x14ac:dyDescent="0.25">
      <c r="A42" s="50"/>
      <c r="B42" s="53"/>
      <c r="C42" s="54"/>
      <c r="D42" s="54"/>
      <c r="E42" s="54"/>
      <c r="F42" s="54"/>
      <c r="G42" s="29"/>
      <c r="H42" s="29"/>
      <c r="I42" s="50"/>
      <c r="J42" s="53"/>
      <c r="K42" s="54"/>
      <c r="L42" s="54"/>
      <c r="M42" s="54"/>
      <c r="N42" s="54"/>
      <c r="O42" s="29"/>
      <c r="P42" s="29"/>
      <c r="Q42" s="50"/>
      <c r="R42" s="53"/>
      <c r="S42" s="54"/>
      <c r="T42" s="54"/>
      <c r="U42" s="54"/>
      <c r="V42" s="54"/>
      <c r="W42" s="29"/>
      <c r="X42" s="29"/>
      <c r="Y42" s="50"/>
      <c r="Z42" s="53"/>
      <c r="AA42" s="54"/>
      <c r="AB42" s="54"/>
      <c r="AC42" s="54"/>
      <c r="AD42" s="54"/>
      <c r="AE42" s="29"/>
      <c r="AF42" s="29"/>
      <c r="AG42" s="50"/>
      <c r="AH42" s="53"/>
      <c r="AI42" s="54"/>
      <c r="AJ42" s="54"/>
      <c r="AK42" s="54"/>
      <c r="AL42" s="54"/>
      <c r="AM42" s="29"/>
      <c r="AN42" s="29"/>
    </row>
    <row r="43" spans="1:40" s="25" customFormat="1" x14ac:dyDescent="0.25">
      <c r="A43" s="47"/>
      <c r="B43" s="55"/>
      <c r="C43" s="56"/>
      <c r="D43" s="56"/>
      <c r="E43" s="56"/>
      <c r="F43" s="56"/>
      <c r="G43" s="29"/>
      <c r="H43" s="29"/>
      <c r="I43" s="47"/>
      <c r="J43" s="55"/>
      <c r="K43" s="56"/>
      <c r="L43" s="56"/>
      <c r="M43" s="56"/>
      <c r="N43" s="56"/>
      <c r="O43" s="29"/>
      <c r="P43" s="29"/>
      <c r="Q43" s="47"/>
      <c r="R43" s="55"/>
      <c r="S43" s="56"/>
      <c r="T43" s="56"/>
      <c r="U43" s="56"/>
      <c r="V43" s="56"/>
      <c r="W43" s="29"/>
      <c r="X43" s="29"/>
      <c r="Y43" s="47"/>
      <c r="Z43" s="55"/>
      <c r="AA43" s="56"/>
      <c r="AB43" s="56"/>
      <c r="AC43" s="56"/>
      <c r="AD43" s="56"/>
      <c r="AE43" s="29"/>
      <c r="AF43" s="29"/>
      <c r="AG43" s="47"/>
      <c r="AH43" s="55"/>
      <c r="AI43" s="56"/>
      <c r="AJ43" s="56"/>
      <c r="AK43" s="56"/>
      <c r="AL43" s="56"/>
      <c r="AM43" s="29"/>
      <c r="AN43" s="29"/>
    </row>
    <row r="44" spans="1:40" s="25" customFormat="1" x14ac:dyDescent="0.25">
      <c r="B44" s="57"/>
      <c r="C44" s="57"/>
      <c r="D44" s="57"/>
      <c r="E44" s="57"/>
      <c r="F44" s="57"/>
      <c r="G44" s="410"/>
      <c r="H44" s="410"/>
      <c r="J44" s="57"/>
      <c r="K44" s="57"/>
      <c r="L44" s="57"/>
      <c r="M44" s="57"/>
      <c r="N44" s="57"/>
      <c r="O44" s="410"/>
      <c r="P44" s="410"/>
      <c r="R44" s="57"/>
      <c r="S44" s="57"/>
      <c r="T44" s="57"/>
      <c r="U44" s="57"/>
      <c r="V44" s="57"/>
      <c r="W44" s="410"/>
      <c r="X44" s="410"/>
      <c r="Z44" s="57"/>
      <c r="AA44" s="57"/>
      <c r="AB44" s="57"/>
      <c r="AC44" s="57"/>
      <c r="AD44" s="57"/>
      <c r="AE44" s="410"/>
      <c r="AF44" s="410"/>
      <c r="AH44" s="57"/>
      <c r="AI44" s="57"/>
      <c r="AJ44" s="57"/>
      <c r="AK44" s="57"/>
      <c r="AL44" s="57"/>
      <c r="AM44" s="410"/>
      <c r="AN44" s="410"/>
    </row>
    <row r="45" spans="1:40" s="59" customFormat="1" ht="15.75" customHeight="1" x14ac:dyDescent="0.25">
      <c r="A45" s="58"/>
      <c r="G45" s="410"/>
      <c r="H45" s="410"/>
      <c r="I45" s="58"/>
      <c r="O45" s="410"/>
      <c r="P45" s="410"/>
      <c r="Q45" s="58"/>
      <c r="W45" s="410"/>
      <c r="X45" s="410"/>
      <c r="Y45" s="58"/>
      <c r="AE45" s="410"/>
      <c r="AF45" s="410"/>
      <c r="AG45" s="58"/>
      <c r="AM45" s="410"/>
      <c r="AN45" s="410"/>
    </row>
    <row r="47" spans="1:40" ht="22.8" x14ac:dyDescent="0.25">
      <c r="B47" s="381" t="s">
        <v>52</v>
      </c>
      <c r="C47" s="381"/>
      <c r="D47" s="381"/>
      <c r="E47" s="381"/>
      <c r="F47" s="381"/>
      <c r="J47" s="381" t="s">
        <v>52</v>
      </c>
      <c r="K47" s="381"/>
      <c r="L47" s="381"/>
      <c r="M47" s="381"/>
      <c r="N47" s="381"/>
      <c r="R47" s="381" t="s">
        <v>52</v>
      </c>
      <c r="S47" s="381"/>
      <c r="T47" s="381"/>
      <c r="U47" s="381"/>
      <c r="V47" s="381"/>
      <c r="Z47" s="381" t="s">
        <v>52</v>
      </c>
      <c r="AA47" s="381"/>
      <c r="AB47" s="381"/>
      <c r="AC47" s="381"/>
      <c r="AD47" s="381"/>
      <c r="AH47" s="381" t="s">
        <v>52</v>
      </c>
      <c r="AI47" s="381"/>
      <c r="AJ47" s="381"/>
      <c r="AK47" s="381"/>
      <c r="AL47" s="381"/>
    </row>
    <row r="48" spans="1:40" x14ac:dyDescent="0.25">
      <c r="D48" s="60"/>
      <c r="L48" s="60"/>
      <c r="T48" s="60"/>
      <c r="AB48" s="60"/>
      <c r="AJ48" s="60"/>
    </row>
    <row r="55" spans="1:38" ht="15.6" x14ac:dyDescent="0.3">
      <c r="B55" s="62" t="s">
        <v>24</v>
      </c>
      <c r="C55" s="63" t="s">
        <v>85</v>
      </c>
      <c r="D55" s="64" t="s">
        <v>28</v>
      </c>
      <c r="E55" s="411" t="s">
        <v>29</v>
      </c>
      <c r="F55" s="411"/>
      <c r="J55" s="62" t="s">
        <v>24</v>
      </c>
      <c r="K55" s="63" t="s">
        <v>85</v>
      </c>
      <c r="L55" s="64" t="s">
        <v>28</v>
      </c>
      <c r="M55" s="411" t="s">
        <v>29</v>
      </c>
      <c r="N55" s="411"/>
      <c r="R55" s="62" t="s">
        <v>24</v>
      </c>
      <c r="S55" s="63" t="s">
        <v>85</v>
      </c>
      <c r="T55" s="64" t="s">
        <v>28</v>
      </c>
      <c r="U55" s="411" t="s">
        <v>29</v>
      </c>
      <c r="V55" s="411"/>
      <c r="Z55" s="62" t="s">
        <v>24</v>
      </c>
      <c r="AA55" s="63" t="s">
        <v>85</v>
      </c>
      <c r="AB55" s="64" t="s">
        <v>28</v>
      </c>
      <c r="AC55" s="411" t="s">
        <v>29</v>
      </c>
      <c r="AD55" s="411"/>
      <c r="AH55" s="62" t="s">
        <v>24</v>
      </c>
      <c r="AI55" s="63" t="s">
        <v>85</v>
      </c>
      <c r="AJ55" s="64" t="s">
        <v>28</v>
      </c>
      <c r="AK55" s="411" t="s">
        <v>29</v>
      </c>
      <c r="AL55" s="411"/>
    </row>
    <row r="56" spans="1:38" ht="15.6" x14ac:dyDescent="0.3">
      <c r="A56" s="65" t="s">
        <v>86</v>
      </c>
      <c r="B56" s="64" t="s">
        <v>25</v>
      </c>
      <c r="C56" s="66" t="s">
        <v>26</v>
      </c>
      <c r="D56" s="62" t="s">
        <v>27</v>
      </c>
      <c r="E56" s="62" t="s">
        <v>87</v>
      </c>
      <c r="F56" s="65" t="s">
        <v>88</v>
      </c>
      <c r="I56" s="65" t="s">
        <v>86</v>
      </c>
      <c r="J56" s="64" t="s">
        <v>25</v>
      </c>
      <c r="K56" s="66" t="s">
        <v>26</v>
      </c>
      <c r="L56" s="62" t="s">
        <v>27</v>
      </c>
      <c r="M56" s="62" t="s">
        <v>87</v>
      </c>
      <c r="N56" s="65" t="s">
        <v>88</v>
      </c>
      <c r="Q56" s="65" t="s">
        <v>86</v>
      </c>
      <c r="R56" s="64" t="s">
        <v>25</v>
      </c>
      <c r="S56" s="66" t="s">
        <v>26</v>
      </c>
      <c r="T56" s="62" t="s">
        <v>27</v>
      </c>
      <c r="U56" s="62" t="s">
        <v>87</v>
      </c>
      <c r="V56" s="65" t="s">
        <v>88</v>
      </c>
      <c r="Y56" s="65" t="s">
        <v>86</v>
      </c>
      <c r="Z56" s="64" t="s">
        <v>25</v>
      </c>
      <c r="AA56" s="66" t="s">
        <v>26</v>
      </c>
      <c r="AB56" s="62" t="s">
        <v>27</v>
      </c>
      <c r="AC56" s="62" t="s">
        <v>87</v>
      </c>
      <c r="AD56" s="65" t="s">
        <v>88</v>
      </c>
      <c r="AG56" s="65" t="s">
        <v>86</v>
      </c>
      <c r="AH56" s="64" t="s">
        <v>25</v>
      </c>
      <c r="AI56" s="66" t="s">
        <v>26</v>
      </c>
      <c r="AJ56" s="62" t="s">
        <v>27</v>
      </c>
      <c r="AK56" s="62" t="s">
        <v>87</v>
      </c>
      <c r="AL56" s="65" t="s">
        <v>88</v>
      </c>
    </row>
    <row r="57" spans="1:38" ht="15.6" x14ac:dyDescent="0.3">
      <c r="C57" s="67"/>
      <c r="D57" s="118"/>
      <c r="K57" s="67"/>
      <c r="L57" s="118"/>
      <c r="S57" s="67"/>
      <c r="T57" s="118"/>
      <c r="AA57" s="67"/>
      <c r="AB57" s="118"/>
      <c r="AI57" s="67"/>
      <c r="AJ57" s="118"/>
    </row>
    <row r="58" spans="1:38" ht="15.6" x14ac:dyDescent="0.3">
      <c r="D58" s="109"/>
      <c r="L58" s="109"/>
      <c r="T58" s="109"/>
      <c r="AB58" s="109"/>
      <c r="AJ58" s="109"/>
    </row>
  </sheetData>
  <mergeCells count="240">
    <mergeCell ref="Z6:AD7"/>
    <mergeCell ref="AH6:AL7"/>
    <mergeCell ref="C2:E2"/>
    <mergeCell ref="G11:H11"/>
    <mergeCell ref="G12:H12"/>
    <mergeCell ref="B13:B18"/>
    <mergeCell ref="C13:C18"/>
    <mergeCell ref="D13:D18"/>
    <mergeCell ref="E13:E18"/>
    <mergeCell ref="F13:F18"/>
    <mergeCell ref="G13:H13"/>
    <mergeCell ref="G15:H15"/>
    <mergeCell ref="G16:H16"/>
    <mergeCell ref="G17:H17"/>
    <mergeCell ref="B6:F7"/>
    <mergeCell ref="J13:J18"/>
    <mergeCell ref="K13:K18"/>
    <mergeCell ref="L13:L18"/>
    <mergeCell ref="R13:R18"/>
    <mergeCell ref="S13:S18"/>
    <mergeCell ref="AA2:AC2"/>
    <mergeCell ref="AE11:AF11"/>
    <mergeCell ref="AE12:AF12"/>
    <mergeCell ref="S2:U2"/>
    <mergeCell ref="G20:H20"/>
    <mergeCell ref="B21:B23"/>
    <mergeCell ref="C21:C23"/>
    <mergeCell ref="D21:D23"/>
    <mergeCell ref="E21:E23"/>
    <mergeCell ref="F21:F23"/>
    <mergeCell ref="G21:H22"/>
    <mergeCell ref="G23:H23"/>
    <mergeCell ref="J6:N7"/>
    <mergeCell ref="G44:H45"/>
    <mergeCell ref="B47:F47"/>
    <mergeCell ref="E55:F55"/>
    <mergeCell ref="G34:H34"/>
    <mergeCell ref="G35:H35"/>
    <mergeCell ref="B37:B41"/>
    <mergeCell ref="C37:C41"/>
    <mergeCell ref="D37:D41"/>
    <mergeCell ref="E37:E41"/>
    <mergeCell ref="F37:F41"/>
    <mergeCell ref="G40:H40"/>
    <mergeCell ref="G41:H41"/>
    <mergeCell ref="S21:S23"/>
    <mergeCell ref="G29:H29"/>
    <mergeCell ref="B31:B33"/>
    <mergeCell ref="C31:C33"/>
    <mergeCell ref="D31:D33"/>
    <mergeCell ref="E31:E33"/>
    <mergeCell ref="F31:F33"/>
    <mergeCell ref="G31:H31"/>
    <mergeCell ref="G25:H25"/>
    <mergeCell ref="B26:B27"/>
    <mergeCell ref="C26:C27"/>
    <mergeCell ref="D26:D27"/>
    <mergeCell ref="E26:E27"/>
    <mergeCell ref="F26:F27"/>
    <mergeCell ref="G26:H26"/>
    <mergeCell ref="G27:H27"/>
    <mergeCell ref="W11:X11"/>
    <mergeCell ref="W12:X12"/>
    <mergeCell ref="R26:R27"/>
    <mergeCell ref="S26:S27"/>
    <mergeCell ref="R6:V7"/>
    <mergeCell ref="S37:S41"/>
    <mergeCell ref="O11:P11"/>
    <mergeCell ref="J37:J41"/>
    <mergeCell ref="K37:K41"/>
    <mergeCell ref="L37:L41"/>
    <mergeCell ref="M37:M41"/>
    <mergeCell ref="J31:J33"/>
    <mergeCell ref="K31:K33"/>
    <mergeCell ref="L31:L33"/>
    <mergeCell ref="M31:M33"/>
    <mergeCell ref="J26:J27"/>
    <mergeCell ref="K26:K27"/>
    <mergeCell ref="L26:L27"/>
    <mergeCell ref="M26:M27"/>
    <mergeCell ref="M13:M18"/>
    <mergeCell ref="J21:J23"/>
    <mergeCell ref="K21:K23"/>
    <mergeCell ref="L21:L23"/>
    <mergeCell ref="R21:R23"/>
    <mergeCell ref="K2:M2"/>
    <mergeCell ref="N21:N23"/>
    <mergeCell ref="O21:P22"/>
    <mergeCell ref="O23:P23"/>
    <mergeCell ref="O12:P12"/>
    <mergeCell ref="N13:N18"/>
    <mergeCell ref="O13:P13"/>
    <mergeCell ref="O15:P15"/>
    <mergeCell ref="O16:P16"/>
    <mergeCell ref="O17:P17"/>
    <mergeCell ref="O20:P20"/>
    <mergeCell ref="M21:M23"/>
    <mergeCell ref="AH26:AH27"/>
    <mergeCell ref="AD31:AD33"/>
    <mergeCell ref="AH31:AH33"/>
    <mergeCell ref="AE29:AF29"/>
    <mergeCell ref="AH13:AH18"/>
    <mergeCell ref="AD21:AD23"/>
    <mergeCell ref="AH21:AH23"/>
    <mergeCell ref="AA37:AA41"/>
    <mergeCell ref="AD13:AD18"/>
    <mergeCell ref="AD26:AD27"/>
    <mergeCell ref="AD37:AD41"/>
    <mergeCell ref="AA26:AA27"/>
    <mergeCell ref="AE25:AF25"/>
    <mergeCell ref="AB26:AB27"/>
    <mergeCell ref="AC26:AC27"/>
    <mergeCell ref="AE26:AF26"/>
    <mergeCell ref="AE27:AF27"/>
    <mergeCell ref="AB13:AB18"/>
    <mergeCell ref="AC13:AC18"/>
    <mergeCell ref="AE13:AF13"/>
    <mergeCell ref="AE15:AF15"/>
    <mergeCell ref="AE16:AF16"/>
    <mergeCell ref="AE17:AF17"/>
    <mergeCell ref="AE20:AF20"/>
    <mergeCell ref="AA13:AA18"/>
    <mergeCell ref="Z21:Z23"/>
    <mergeCell ref="AA21:AA23"/>
    <mergeCell ref="W23:X23"/>
    <mergeCell ref="T37:T41"/>
    <mergeCell ref="Z13:Z18"/>
    <mergeCell ref="Z26:Z27"/>
    <mergeCell ref="Z37:Z41"/>
    <mergeCell ref="U13:U18"/>
    <mergeCell ref="V13:V18"/>
    <mergeCell ref="W13:X13"/>
    <mergeCell ref="W15:X15"/>
    <mergeCell ref="W16:X16"/>
    <mergeCell ref="W17:X17"/>
    <mergeCell ref="T13:T18"/>
    <mergeCell ref="W40:X40"/>
    <mergeCell ref="W41:X41"/>
    <mergeCell ref="W20:X20"/>
    <mergeCell ref="U21:U23"/>
    <mergeCell ref="V21:V23"/>
    <mergeCell ref="W21:X22"/>
    <mergeCell ref="T21:T23"/>
    <mergeCell ref="W34:X34"/>
    <mergeCell ref="W25:X25"/>
    <mergeCell ref="O44:P45"/>
    <mergeCell ref="J47:N47"/>
    <mergeCell ref="O25:P25"/>
    <mergeCell ref="N26:N27"/>
    <mergeCell ref="O26:P26"/>
    <mergeCell ref="O27:P27"/>
    <mergeCell ref="O29:P29"/>
    <mergeCell ref="R47:V47"/>
    <mergeCell ref="U55:V55"/>
    <mergeCell ref="M55:N55"/>
    <mergeCell ref="N31:N33"/>
    <mergeCell ref="O31:P31"/>
    <mergeCell ref="O34:P34"/>
    <mergeCell ref="O35:P35"/>
    <mergeCell ref="N37:N41"/>
    <mergeCell ref="O40:P40"/>
    <mergeCell ref="O41:P41"/>
    <mergeCell ref="T26:T27"/>
    <mergeCell ref="R31:R33"/>
    <mergeCell ref="S31:S33"/>
    <mergeCell ref="T31:T33"/>
    <mergeCell ref="U37:U41"/>
    <mergeCell ref="V37:V41"/>
    <mergeCell ref="R37:R41"/>
    <mergeCell ref="AB21:AB23"/>
    <mergeCell ref="AC21:AC23"/>
    <mergeCell ref="AE21:AF22"/>
    <mergeCell ref="AE23:AF23"/>
    <mergeCell ref="W44:X45"/>
    <mergeCell ref="U31:U33"/>
    <mergeCell ref="V31:V33"/>
    <mergeCell ref="W31:X31"/>
    <mergeCell ref="AE41:AF41"/>
    <mergeCell ref="AE44:AF45"/>
    <mergeCell ref="AB31:AB33"/>
    <mergeCell ref="AC31:AC33"/>
    <mergeCell ref="AE31:AF31"/>
    <mergeCell ref="AE34:AF34"/>
    <mergeCell ref="AE35:AF35"/>
    <mergeCell ref="Z31:Z33"/>
    <mergeCell ref="AA31:AA33"/>
    <mergeCell ref="W35:X35"/>
    <mergeCell ref="W29:X29"/>
    <mergeCell ref="U26:U27"/>
    <mergeCell ref="V26:V27"/>
    <mergeCell ref="W26:X26"/>
    <mergeCell ref="W27:X27"/>
    <mergeCell ref="AK21:AK23"/>
    <mergeCell ref="AL21:AL23"/>
    <mergeCell ref="AM21:AN22"/>
    <mergeCell ref="AM23:AN23"/>
    <mergeCell ref="AM25:AN25"/>
    <mergeCell ref="Z47:AD47"/>
    <mergeCell ref="AC55:AD55"/>
    <mergeCell ref="AI2:AK2"/>
    <mergeCell ref="AM11:AN11"/>
    <mergeCell ref="AM12:AN12"/>
    <mergeCell ref="AI13:AI18"/>
    <mergeCell ref="AJ13:AJ18"/>
    <mergeCell ref="AK13:AK18"/>
    <mergeCell ref="AL13:AL18"/>
    <mergeCell ref="AM13:AN13"/>
    <mergeCell ref="AM15:AN15"/>
    <mergeCell ref="AM16:AN16"/>
    <mergeCell ref="AM17:AN17"/>
    <mergeCell ref="AM20:AN20"/>
    <mergeCell ref="AI21:AI23"/>
    <mergeCell ref="AJ21:AJ23"/>
    <mergeCell ref="AB37:AB41"/>
    <mergeCell ref="AC37:AC41"/>
    <mergeCell ref="AE40:AF40"/>
    <mergeCell ref="AM29:AN29"/>
    <mergeCell ref="AI31:AI33"/>
    <mergeCell ref="AJ31:AJ33"/>
    <mergeCell ref="AK31:AK33"/>
    <mergeCell ref="AL31:AL33"/>
    <mergeCell ref="AM31:AN31"/>
    <mergeCell ref="AI26:AI27"/>
    <mergeCell ref="AJ26:AJ27"/>
    <mergeCell ref="AK26:AK27"/>
    <mergeCell ref="AL26:AL27"/>
    <mergeCell ref="AM26:AN26"/>
    <mergeCell ref="AM27:AN27"/>
    <mergeCell ref="AM44:AN45"/>
    <mergeCell ref="AH47:AL47"/>
    <mergeCell ref="AK55:AL55"/>
    <mergeCell ref="AM34:AN34"/>
    <mergeCell ref="AM35:AN35"/>
    <mergeCell ref="AI37:AI41"/>
    <mergeCell ref="AJ37:AJ41"/>
    <mergeCell ref="AK37:AK41"/>
    <mergeCell ref="AL37:AL41"/>
    <mergeCell ref="AM40:AN40"/>
    <mergeCell ref="AM41:AN41"/>
    <mergeCell ref="AH37:AH41"/>
  </mergeCells>
  <pageMargins left="0.75000000000000011" right="0.19685039370078741" top="0.59" bottom="0.59" header="0.5" footer="0.5"/>
  <pageSetup paperSize="9" scale="48" orientation="landscape" horizontalDpi="4294967292" verticalDpi="4294967292" r:id="rId1"/>
  <colBreaks count="4" manualBreakCount="4">
    <brk id="8" max="56" man="1"/>
    <brk id="16" max="56" man="1"/>
    <brk id="24" max="56" man="1"/>
    <brk id="32" max="56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  <pageSetUpPr fitToPage="1"/>
  </sheetPr>
  <dimension ref="A1:AR42"/>
  <sheetViews>
    <sheetView showZeros="0" view="pageBreakPreview" zoomScale="60" zoomScaleNormal="100" workbookViewId="0">
      <selection activeCell="B13" sqref="B13"/>
    </sheetView>
  </sheetViews>
  <sheetFormatPr baseColWidth="10" defaultColWidth="11.7265625" defaultRowHeight="15" x14ac:dyDescent="0.25"/>
  <cols>
    <col min="1" max="1" width="22.7265625" style="3" customWidth="1"/>
    <col min="2" max="6" width="40.7265625" style="3" customWidth="1"/>
    <col min="7" max="8" width="6.7265625" style="3" customWidth="1"/>
    <col min="9" max="9" width="11.7265625" style="3"/>
    <col min="10" max="10" width="22.7265625" style="3" customWidth="1"/>
    <col min="11" max="15" width="40.7265625" style="3" customWidth="1"/>
    <col min="16" max="17" width="6.7265625" style="3" customWidth="1"/>
    <col min="18" max="18" width="11.7265625" style="3"/>
    <col min="19" max="19" width="22.7265625" style="3" customWidth="1"/>
    <col min="20" max="24" width="40.7265625" style="3" customWidth="1"/>
    <col min="25" max="26" width="6.7265625" style="3" customWidth="1"/>
    <col min="27" max="27" width="11.7265625" style="3"/>
    <col min="28" max="28" width="22.7265625" style="3" customWidth="1"/>
    <col min="29" max="33" width="40.7265625" style="3" customWidth="1"/>
    <col min="34" max="35" width="6.7265625" style="3" customWidth="1"/>
    <col min="36" max="36" width="11.7265625" style="3"/>
    <col min="37" max="37" width="22.7265625" style="3" customWidth="1"/>
    <col min="38" max="42" width="40.7265625" style="3" customWidth="1"/>
    <col min="43" max="44" width="6.7265625" style="3" customWidth="1"/>
    <col min="45" max="16384" width="11.7265625" style="3"/>
  </cols>
  <sheetData>
    <row r="1" spans="1:44" x14ac:dyDescent="0.25">
      <c r="B1" s="4"/>
      <c r="C1" s="5"/>
      <c r="D1" s="5"/>
      <c r="E1" s="5"/>
      <c r="F1" s="6"/>
      <c r="K1" s="4"/>
      <c r="L1" s="5"/>
      <c r="M1" s="5"/>
      <c r="N1" s="5"/>
      <c r="O1" s="6"/>
      <c r="T1" s="4"/>
      <c r="U1" s="5"/>
      <c r="V1" s="5"/>
      <c r="W1" s="5"/>
      <c r="X1" s="6"/>
      <c r="AC1" s="4"/>
      <c r="AD1" s="5"/>
      <c r="AE1" s="5"/>
      <c r="AF1" s="5"/>
      <c r="AG1" s="6"/>
      <c r="AL1" s="4"/>
      <c r="AM1" s="5"/>
      <c r="AN1" s="5"/>
      <c r="AO1" s="5"/>
      <c r="AP1" s="6"/>
    </row>
    <row r="2" spans="1:44" ht="24.6" x14ac:dyDescent="0.4">
      <c r="B2" s="7"/>
      <c r="C2" s="420" t="e">
        <f>'Menus déjeuner'!D1:H1</f>
        <v>#VALUE!</v>
      </c>
      <c r="D2" s="420"/>
      <c r="E2" s="420"/>
      <c r="F2" s="8"/>
      <c r="K2" s="7"/>
      <c r="L2" s="420" t="e">
        <f>C2</f>
        <v>#VALUE!</v>
      </c>
      <c r="M2" s="420"/>
      <c r="N2" s="420"/>
      <c r="O2" s="8"/>
      <c r="T2" s="7"/>
      <c r="U2" s="420" t="e">
        <f>L2</f>
        <v>#VALUE!</v>
      </c>
      <c r="V2" s="420"/>
      <c r="W2" s="420"/>
      <c r="X2" s="8"/>
      <c r="AC2" s="7"/>
      <c r="AD2" s="420" t="e">
        <f>U2</f>
        <v>#VALUE!</v>
      </c>
      <c r="AE2" s="420"/>
      <c r="AF2" s="420"/>
      <c r="AG2" s="8"/>
      <c r="AL2" s="7"/>
      <c r="AM2" s="420" t="e">
        <f>AD2</f>
        <v>#VALUE!</v>
      </c>
      <c r="AN2" s="420"/>
      <c r="AO2" s="420"/>
      <c r="AP2" s="8"/>
    </row>
    <row r="3" spans="1:44" ht="18" customHeight="1" x14ac:dyDescent="0.25">
      <c r="B3" s="7"/>
      <c r="C3" s="9"/>
      <c r="D3" s="9"/>
      <c r="E3" s="9"/>
      <c r="F3" s="8"/>
      <c r="K3" s="7"/>
      <c r="L3" s="9"/>
      <c r="M3" s="9"/>
      <c r="N3" s="9"/>
      <c r="O3" s="8"/>
      <c r="T3" s="7"/>
      <c r="U3" s="9"/>
      <c r="V3" s="9"/>
      <c r="W3" s="9"/>
      <c r="X3" s="8"/>
      <c r="AC3" s="7"/>
      <c r="AD3" s="9"/>
      <c r="AE3" s="9"/>
      <c r="AF3" s="9"/>
      <c r="AG3" s="8"/>
      <c r="AL3" s="7"/>
      <c r="AM3" s="9"/>
      <c r="AN3" s="9"/>
      <c r="AO3" s="9"/>
      <c r="AP3" s="8"/>
    </row>
    <row r="4" spans="1:44" ht="18" customHeight="1" x14ac:dyDescent="0.3">
      <c r="B4" s="10"/>
      <c r="C4" s="11"/>
      <c r="D4" s="12">
        <f>'Menus déjeuner'!F3</f>
        <v>46265</v>
      </c>
      <c r="E4" s="105">
        <f>D4+3</f>
        <v>46268</v>
      </c>
      <c r="F4" s="8"/>
      <c r="K4" s="10"/>
      <c r="L4" s="11"/>
      <c r="M4" s="12">
        <f>'Menus déjeuner'!R3</f>
        <v>46272</v>
      </c>
      <c r="N4" s="105">
        <f>M4+3</f>
        <v>46275</v>
      </c>
      <c r="O4" s="8"/>
      <c r="T4" s="10"/>
      <c r="U4" s="11"/>
      <c r="V4" s="12">
        <f>'Menus déjeuner'!AD3</f>
        <v>46279</v>
      </c>
      <c r="W4" s="105">
        <f>V4+3</f>
        <v>46282</v>
      </c>
      <c r="X4" s="8"/>
      <c r="AC4" s="10"/>
      <c r="AD4" s="11"/>
      <c r="AE4" s="12">
        <f>'Menus déjeuner'!AP3</f>
        <v>46286</v>
      </c>
      <c r="AF4" s="105">
        <f>AE4+3</f>
        <v>46289</v>
      </c>
      <c r="AG4" s="8"/>
      <c r="AL4" s="10"/>
      <c r="AM4" s="11"/>
      <c r="AN4" s="12">
        <f>'Menus déjeuner'!BB3</f>
        <v>46293</v>
      </c>
      <c r="AO4" s="105">
        <f>AN4+3</f>
        <v>46296</v>
      </c>
      <c r="AP4" s="8"/>
    </row>
    <row r="5" spans="1:44" ht="18" customHeight="1" x14ac:dyDescent="0.25">
      <c r="B5" s="13"/>
      <c r="C5" s="14"/>
      <c r="D5" s="14"/>
      <c r="E5" s="14"/>
      <c r="F5" s="15"/>
      <c r="K5" s="13"/>
      <c r="L5" s="14"/>
      <c r="M5" s="14"/>
      <c r="N5" s="14"/>
      <c r="O5" s="15"/>
      <c r="T5" s="13"/>
      <c r="U5" s="14"/>
      <c r="V5" s="14"/>
      <c r="W5" s="14"/>
      <c r="X5" s="15"/>
      <c r="AC5" s="13"/>
      <c r="AD5" s="14"/>
      <c r="AE5" s="14"/>
      <c r="AF5" s="14"/>
      <c r="AG5" s="15"/>
      <c r="AL5" s="13"/>
      <c r="AM5" s="14"/>
      <c r="AN5" s="14"/>
      <c r="AO5" s="14"/>
      <c r="AP5" s="15"/>
    </row>
    <row r="6" spans="1:44" ht="18" customHeight="1" x14ac:dyDescent="0.25">
      <c r="B6" s="383" t="s">
        <v>84</v>
      </c>
      <c r="C6" s="383"/>
      <c r="D6" s="383"/>
      <c r="E6" s="383"/>
      <c r="F6" s="383"/>
      <c r="K6" s="383" t="s">
        <v>84</v>
      </c>
      <c r="L6" s="383"/>
      <c r="M6" s="383"/>
      <c r="N6" s="383"/>
      <c r="O6" s="383"/>
      <c r="T6" s="383" t="s">
        <v>84</v>
      </c>
      <c r="U6" s="383"/>
      <c r="V6" s="383"/>
      <c r="W6" s="383"/>
      <c r="X6" s="383"/>
      <c r="AC6" s="383" t="s">
        <v>84</v>
      </c>
      <c r="AD6" s="383"/>
      <c r="AE6" s="383"/>
      <c r="AF6" s="383"/>
      <c r="AG6" s="383"/>
      <c r="AL6" s="383" t="s">
        <v>84</v>
      </c>
      <c r="AM6" s="383"/>
      <c r="AN6" s="383"/>
      <c r="AO6" s="383"/>
      <c r="AP6" s="383"/>
    </row>
    <row r="7" spans="1:44" ht="29.85" customHeight="1" x14ac:dyDescent="0.25">
      <c r="B7" s="384"/>
      <c r="C7" s="384"/>
      <c r="D7" s="384"/>
      <c r="E7" s="384"/>
      <c r="F7" s="384"/>
      <c r="K7" s="384"/>
      <c r="L7" s="384"/>
      <c r="M7" s="384"/>
      <c r="N7" s="384"/>
      <c r="O7" s="384"/>
      <c r="T7" s="384"/>
      <c r="U7" s="384"/>
      <c r="V7" s="384"/>
      <c r="W7" s="384"/>
      <c r="X7" s="384"/>
      <c r="AC7" s="384"/>
      <c r="AD7" s="384"/>
      <c r="AE7" s="384"/>
      <c r="AF7" s="384"/>
      <c r="AG7" s="384"/>
      <c r="AL7" s="384"/>
      <c r="AM7" s="384"/>
      <c r="AN7" s="384"/>
      <c r="AO7" s="384"/>
      <c r="AP7" s="384"/>
    </row>
    <row r="8" spans="1:44" ht="28.5" customHeight="1" x14ac:dyDescent="0.25">
      <c r="C8" s="106"/>
      <c r="D8" s="107" t="s">
        <v>35</v>
      </c>
      <c r="E8" s="106"/>
      <c r="M8" s="107" t="s">
        <v>35</v>
      </c>
      <c r="V8" s="107" t="s">
        <v>35</v>
      </c>
      <c r="AE8" s="107" t="s">
        <v>35</v>
      </c>
      <c r="AN8" s="107" t="s">
        <v>35</v>
      </c>
    </row>
    <row r="9" spans="1:44" x14ac:dyDescent="0.25">
      <c r="A9" s="16"/>
      <c r="B9" s="17"/>
      <c r="C9" s="17"/>
      <c r="D9" s="17"/>
      <c r="E9" s="17"/>
      <c r="F9" s="17"/>
      <c r="J9" s="16"/>
      <c r="K9" s="17"/>
      <c r="L9" s="17"/>
      <c r="M9" s="17"/>
      <c r="N9" s="17"/>
      <c r="O9" s="17"/>
      <c r="S9" s="16"/>
      <c r="T9" s="17"/>
      <c r="U9" s="17"/>
      <c r="V9" s="17"/>
      <c r="W9" s="17"/>
      <c r="X9" s="17"/>
      <c r="AB9" s="16"/>
      <c r="AC9" s="17"/>
      <c r="AD9" s="17"/>
      <c r="AE9" s="17"/>
      <c r="AF9" s="17"/>
      <c r="AG9" s="17"/>
      <c r="AK9" s="16"/>
      <c r="AL9" s="17"/>
      <c r="AM9" s="17"/>
      <c r="AN9" s="17"/>
      <c r="AO9" s="17"/>
      <c r="AP9" s="17"/>
    </row>
    <row r="10" spans="1:44" ht="15.6" x14ac:dyDescent="0.3">
      <c r="A10" s="18"/>
      <c r="B10" s="19"/>
      <c r="C10" s="19"/>
      <c r="D10" s="19"/>
      <c r="E10" s="19"/>
      <c r="F10" s="19"/>
      <c r="G10" s="9"/>
      <c r="H10" s="9"/>
      <c r="J10" s="18"/>
      <c r="K10" s="19"/>
      <c r="L10" s="19"/>
      <c r="M10" s="19"/>
      <c r="N10" s="19"/>
      <c r="O10" s="19"/>
      <c r="P10" s="9"/>
      <c r="Q10" s="9"/>
      <c r="S10" s="18"/>
      <c r="T10" s="19"/>
      <c r="U10" s="19"/>
      <c r="V10" s="19"/>
      <c r="W10" s="19"/>
      <c r="X10" s="19"/>
      <c r="Y10" s="9"/>
      <c r="Z10" s="9"/>
      <c r="AB10" s="18"/>
      <c r="AC10" s="19"/>
      <c r="AD10" s="19"/>
      <c r="AE10" s="19"/>
      <c r="AF10" s="19"/>
      <c r="AG10" s="19"/>
      <c r="AH10" s="9"/>
      <c r="AI10" s="9"/>
      <c r="AK10" s="18"/>
      <c r="AL10" s="19"/>
      <c r="AM10" s="19"/>
      <c r="AN10" s="19"/>
      <c r="AO10" s="19"/>
      <c r="AP10" s="19"/>
      <c r="AQ10" s="9"/>
      <c r="AR10" s="9"/>
    </row>
    <row r="11" spans="1:44" x14ac:dyDescent="0.25">
      <c r="A11" s="20"/>
      <c r="B11" s="21"/>
      <c r="C11" s="21"/>
      <c r="D11" s="21"/>
      <c r="E11" s="21"/>
      <c r="F11" s="21"/>
      <c r="G11" s="9"/>
      <c r="H11" s="9"/>
      <c r="J11" s="20"/>
      <c r="K11" s="21"/>
      <c r="L11" s="21"/>
      <c r="M11" s="21"/>
      <c r="N11" s="21"/>
      <c r="O11" s="21"/>
      <c r="P11" s="9"/>
      <c r="Q11" s="9"/>
      <c r="S11" s="20"/>
      <c r="T11" s="21"/>
      <c r="U11" s="21"/>
      <c r="V11" s="21"/>
      <c r="W11" s="21"/>
      <c r="X11" s="21"/>
      <c r="Y11" s="9"/>
      <c r="Z11" s="9"/>
      <c r="AB11" s="20"/>
      <c r="AC11" s="21"/>
      <c r="AD11" s="21"/>
      <c r="AE11" s="21"/>
      <c r="AF11" s="21"/>
      <c r="AG11" s="21"/>
      <c r="AH11" s="9"/>
      <c r="AI11" s="9"/>
      <c r="AK11" s="20"/>
      <c r="AL11" s="21"/>
      <c r="AM11" s="21"/>
      <c r="AN11" s="21"/>
      <c r="AO11" s="21"/>
      <c r="AP11" s="21"/>
      <c r="AQ11" s="9"/>
      <c r="AR11" s="9"/>
    </row>
    <row r="12" spans="1:44" s="25" customFormat="1" ht="15" customHeight="1" x14ac:dyDescent="0.25">
      <c r="A12" s="22"/>
      <c r="B12" s="23"/>
      <c r="C12" s="24"/>
      <c r="D12" s="24"/>
      <c r="E12" s="24"/>
      <c r="F12" s="24"/>
      <c r="G12" s="29"/>
      <c r="H12" s="29"/>
      <c r="J12" s="22"/>
      <c r="K12" s="23"/>
      <c r="L12" s="24"/>
      <c r="M12" s="24"/>
      <c r="N12" s="24"/>
      <c r="O12" s="24"/>
      <c r="P12" s="29"/>
      <c r="Q12" s="29"/>
      <c r="S12" s="22"/>
      <c r="T12" s="23"/>
      <c r="U12" s="24"/>
      <c r="V12" s="24"/>
      <c r="W12" s="24"/>
      <c r="X12" s="24"/>
      <c r="Y12" s="29"/>
      <c r="Z12" s="29"/>
      <c r="AB12" s="22"/>
      <c r="AC12" s="23"/>
      <c r="AD12" s="24"/>
      <c r="AE12" s="24"/>
      <c r="AF12" s="24"/>
      <c r="AG12" s="24"/>
      <c r="AH12" s="29"/>
      <c r="AI12" s="29"/>
      <c r="AK12" s="22"/>
      <c r="AL12" s="23"/>
      <c r="AM12" s="24"/>
      <c r="AN12" s="24"/>
      <c r="AO12" s="24"/>
      <c r="AP12" s="24"/>
      <c r="AQ12" s="29"/>
      <c r="AR12" s="29"/>
    </row>
    <row r="13" spans="1:44" s="27" customFormat="1" ht="45" customHeight="1" x14ac:dyDescent="0.25">
      <c r="A13" s="68"/>
      <c r="B13" s="70"/>
      <c r="C13" s="70"/>
      <c r="D13" s="70"/>
      <c r="E13" s="70"/>
      <c r="F13" s="70"/>
      <c r="G13" s="424" t="s">
        <v>86</v>
      </c>
      <c r="H13" s="425"/>
      <c r="J13" s="68"/>
      <c r="K13" s="70"/>
      <c r="L13" s="70"/>
      <c r="M13" s="70"/>
      <c r="N13" s="70"/>
      <c r="O13" s="70"/>
      <c r="P13" s="424" t="s">
        <v>86</v>
      </c>
      <c r="Q13" s="425"/>
      <c r="S13" s="68"/>
      <c r="T13" s="70"/>
      <c r="U13" s="70"/>
      <c r="V13" s="70"/>
      <c r="W13" s="70"/>
      <c r="X13" s="70"/>
      <c r="Y13" s="424" t="s">
        <v>86</v>
      </c>
      <c r="Z13" s="425"/>
      <c r="AB13" s="68"/>
      <c r="AC13" s="104"/>
      <c r="AD13" s="70"/>
      <c r="AE13" s="70"/>
      <c r="AF13" s="70"/>
      <c r="AG13" s="70"/>
      <c r="AH13" s="424" t="s">
        <v>86</v>
      </c>
      <c r="AI13" s="425"/>
      <c r="AK13" s="68"/>
      <c r="AL13" s="104"/>
      <c r="AM13" s="70"/>
      <c r="AN13" s="70"/>
      <c r="AO13" s="70"/>
      <c r="AP13" s="70"/>
      <c r="AQ13" s="424" t="s">
        <v>86</v>
      </c>
      <c r="AR13" s="425"/>
    </row>
    <row r="14" spans="1:44" s="25" customFormat="1" ht="45" customHeight="1" x14ac:dyDescent="0.25">
      <c r="A14" s="28"/>
      <c r="B14" s="72"/>
      <c r="C14" s="73"/>
      <c r="D14" s="73"/>
      <c r="E14" s="73"/>
      <c r="F14" s="117"/>
      <c r="G14" s="414"/>
      <c r="H14" s="414"/>
      <c r="J14" s="28"/>
      <c r="K14" s="72"/>
      <c r="L14" s="73"/>
      <c r="M14" s="73"/>
      <c r="N14" s="73"/>
      <c r="O14" s="117"/>
      <c r="P14" s="414"/>
      <c r="Q14" s="414"/>
      <c r="S14" s="28"/>
      <c r="T14" s="72"/>
      <c r="U14" s="73"/>
      <c r="V14" s="73"/>
      <c r="W14" s="73"/>
      <c r="X14" s="117"/>
      <c r="Y14" s="414"/>
      <c r="Z14" s="414"/>
      <c r="AB14" s="28"/>
      <c r="AC14" s="72"/>
      <c r="AD14" s="73"/>
      <c r="AE14" s="73"/>
      <c r="AF14" s="73"/>
      <c r="AG14" s="117"/>
      <c r="AH14" s="414"/>
      <c r="AI14" s="414"/>
      <c r="AK14" s="28"/>
      <c r="AL14" s="72"/>
      <c r="AM14" s="73"/>
      <c r="AN14" s="73"/>
      <c r="AO14" s="73"/>
      <c r="AP14" s="117"/>
      <c r="AQ14" s="414"/>
      <c r="AR14" s="414"/>
    </row>
    <row r="15" spans="1:44" s="25" customFormat="1" ht="45" customHeight="1" x14ac:dyDescent="0.25">
      <c r="A15" s="28"/>
      <c r="B15" s="72"/>
      <c r="C15" s="73"/>
      <c r="D15" s="73"/>
      <c r="E15" s="73"/>
      <c r="F15" s="117"/>
      <c r="G15" s="425" t="s">
        <v>24</v>
      </c>
      <c r="H15" s="425"/>
      <c r="J15" s="28"/>
      <c r="K15" s="72"/>
      <c r="L15" s="73"/>
      <c r="M15" s="73"/>
      <c r="N15" s="73"/>
      <c r="O15" s="117"/>
      <c r="P15" s="425" t="s">
        <v>24</v>
      </c>
      <c r="Q15" s="425"/>
      <c r="S15" s="28"/>
      <c r="T15" s="72"/>
      <c r="U15" s="73"/>
      <c r="V15" s="73"/>
      <c r="W15" s="73"/>
      <c r="X15" s="117"/>
      <c r="Y15" s="425" t="s">
        <v>24</v>
      </c>
      <c r="Z15" s="425"/>
      <c r="AB15" s="28"/>
      <c r="AC15" s="72"/>
      <c r="AD15" s="73"/>
      <c r="AE15" s="73"/>
      <c r="AF15" s="73"/>
      <c r="AG15" s="117"/>
      <c r="AH15" s="425" t="s">
        <v>24</v>
      </c>
      <c r="AI15" s="425"/>
      <c r="AK15" s="28"/>
      <c r="AL15" s="72"/>
      <c r="AM15" s="73"/>
      <c r="AN15" s="73"/>
      <c r="AO15" s="73"/>
      <c r="AP15" s="117"/>
      <c r="AQ15" s="425" t="s">
        <v>24</v>
      </c>
      <c r="AR15" s="425"/>
    </row>
    <row r="16" spans="1:44" s="25" customFormat="1" ht="45" customHeight="1" x14ac:dyDescent="0.25">
      <c r="A16" s="28"/>
      <c r="B16" s="72"/>
      <c r="C16" s="73"/>
      <c r="D16" s="73"/>
      <c r="E16" s="73"/>
      <c r="F16" s="117"/>
      <c r="G16" s="414"/>
      <c r="H16" s="414"/>
      <c r="J16" s="28"/>
      <c r="K16" s="72"/>
      <c r="L16" s="73"/>
      <c r="M16" s="73"/>
      <c r="N16" s="73"/>
      <c r="O16" s="117"/>
      <c r="P16" s="414"/>
      <c r="Q16" s="414"/>
      <c r="S16" s="28"/>
      <c r="T16" s="72"/>
      <c r="U16" s="73"/>
      <c r="V16" s="73"/>
      <c r="W16" s="73"/>
      <c r="X16" s="117"/>
      <c r="Y16" s="414"/>
      <c r="Z16" s="414"/>
      <c r="AB16" s="28"/>
      <c r="AC16" s="72"/>
      <c r="AD16" s="73"/>
      <c r="AE16" s="73"/>
      <c r="AF16" s="73"/>
      <c r="AG16" s="117"/>
      <c r="AH16" s="414"/>
      <c r="AI16" s="414"/>
      <c r="AK16" s="28"/>
      <c r="AL16" s="72"/>
      <c r="AM16" s="73"/>
      <c r="AN16" s="73"/>
      <c r="AO16" s="73"/>
      <c r="AP16" s="117"/>
      <c r="AQ16" s="414"/>
      <c r="AR16" s="414"/>
    </row>
    <row r="17" spans="1:44" s="25" customFormat="1" ht="15" customHeight="1" x14ac:dyDescent="0.25">
      <c r="A17" s="31"/>
      <c r="B17" s="74"/>
      <c r="C17" s="75"/>
      <c r="D17" s="75"/>
      <c r="E17" s="75"/>
      <c r="F17" s="75"/>
      <c r="G17" s="426" t="s">
        <v>25</v>
      </c>
      <c r="H17" s="427"/>
      <c r="J17" s="31"/>
      <c r="K17" s="74"/>
      <c r="L17" s="75"/>
      <c r="M17" s="75"/>
      <c r="N17" s="75"/>
      <c r="O17" s="75"/>
      <c r="P17" s="426" t="s">
        <v>25</v>
      </c>
      <c r="Q17" s="427"/>
      <c r="S17" s="31"/>
      <c r="T17" s="74"/>
      <c r="U17" s="75"/>
      <c r="V17" s="75"/>
      <c r="W17" s="75"/>
      <c r="X17" s="75"/>
      <c r="Y17" s="426" t="s">
        <v>25</v>
      </c>
      <c r="Z17" s="427"/>
      <c r="AB17" s="31"/>
      <c r="AC17" s="74"/>
      <c r="AD17" s="75"/>
      <c r="AE17" s="75"/>
      <c r="AF17" s="75"/>
      <c r="AG17" s="75"/>
      <c r="AH17" s="426" t="s">
        <v>25</v>
      </c>
      <c r="AI17" s="427"/>
      <c r="AK17" s="31"/>
      <c r="AL17" s="74"/>
      <c r="AM17" s="75"/>
      <c r="AN17" s="75"/>
      <c r="AO17" s="75"/>
      <c r="AP17" s="75"/>
      <c r="AQ17" s="426" t="s">
        <v>25</v>
      </c>
      <c r="AR17" s="427"/>
    </row>
    <row r="18" spans="1:44" s="25" customFormat="1" ht="15" customHeight="1" x14ac:dyDescent="0.25">
      <c r="A18" s="22"/>
      <c r="B18" s="76"/>
      <c r="C18" s="77"/>
      <c r="D18" s="77"/>
      <c r="E18" s="77"/>
      <c r="F18" s="77"/>
      <c r="G18" s="426"/>
      <c r="H18" s="427"/>
      <c r="J18" s="22"/>
      <c r="K18" s="76"/>
      <c r="L18" s="77"/>
      <c r="M18" s="77"/>
      <c r="N18" s="77"/>
      <c r="O18" s="77"/>
      <c r="P18" s="426"/>
      <c r="Q18" s="427"/>
      <c r="S18" s="22"/>
      <c r="T18" s="76"/>
      <c r="U18" s="77"/>
      <c r="V18" s="77"/>
      <c r="W18" s="77"/>
      <c r="X18" s="77"/>
      <c r="Y18" s="426"/>
      <c r="Z18" s="427"/>
      <c r="AB18" s="22"/>
      <c r="AC18" s="76"/>
      <c r="AD18" s="77"/>
      <c r="AE18" s="77"/>
      <c r="AF18" s="77"/>
      <c r="AG18" s="77"/>
      <c r="AH18" s="426"/>
      <c r="AI18" s="427"/>
      <c r="AK18" s="22"/>
      <c r="AL18" s="76"/>
      <c r="AM18" s="77"/>
      <c r="AN18" s="77"/>
      <c r="AO18" s="77"/>
      <c r="AP18" s="77"/>
      <c r="AQ18" s="426"/>
      <c r="AR18" s="427"/>
    </row>
    <row r="19" spans="1:44" s="27" customFormat="1" ht="45" customHeight="1" x14ac:dyDescent="0.25">
      <c r="A19" s="68"/>
      <c r="B19" s="71"/>
      <c r="C19" s="71"/>
      <c r="D19" s="71"/>
      <c r="E19" s="71"/>
      <c r="F19" s="71"/>
      <c r="G19" s="422"/>
      <c r="H19" s="423"/>
      <c r="J19" s="68"/>
      <c r="K19" s="71"/>
      <c r="L19" s="71"/>
      <c r="M19" s="71"/>
      <c r="N19" s="71"/>
      <c r="O19" s="71"/>
      <c r="P19" s="422"/>
      <c r="Q19" s="423"/>
      <c r="S19" s="68"/>
      <c r="T19" s="71"/>
      <c r="U19" s="71"/>
      <c r="V19" s="71"/>
      <c r="W19" s="71"/>
      <c r="X19" s="71"/>
      <c r="Y19" s="422"/>
      <c r="Z19" s="423"/>
      <c r="AB19" s="68"/>
      <c r="AC19" s="71"/>
      <c r="AD19" s="71"/>
      <c r="AE19" s="71"/>
      <c r="AF19" s="71"/>
      <c r="AG19" s="71"/>
      <c r="AH19" s="422"/>
      <c r="AI19" s="423"/>
      <c r="AK19" s="68"/>
      <c r="AL19" s="71"/>
      <c r="AM19" s="71"/>
      <c r="AN19" s="71"/>
      <c r="AO19" s="71"/>
      <c r="AP19" s="71"/>
      <c r="AQ19" s="422"/>
      <c r="AR19" s="423"/>
    </row>
    <row r="20" spans="1:44" s="25" customFormat="1" ht="50.25" customHeight="1" x14ac:dyDescent="0.25">
      <c r="A20" s="28"/>
      <c r="B20" s="78"/>
      <c r="C20" s="73"/>
      <c r="D20" s="73"/>
      <c r="E20" s="73"/>
      <c r="F20" s="117"/>
      <c r="G20" s="428" t="s">
        <v>89</v>
      </c>
      <c r="H20" s="429"/>
      <c r="J20" s="28"/>
      <c r="K20" s="78"/>
      <c r="L20" s="78"/>
      <c r="M20" s="78"/>
      <c r="N20" s="78"/>
      <c r="O20" s="117"/>
      <c r="P20" s="428" t="s">
        <v>89</v>
      </c>
      <c r="Q20" s="429"/>
      <c r="S20" s="28"/>
      <c r="T20" s="78"/>
      <c r="U20" s="78"/>
      <c r="V20" s="78"/>
      <c r="W20" s="78"/>
      <c r="X20" s="117"/>
      <c r="Y20" s="428" t="s">
        <v>89</v>
      </c>
      <c r="Z20" s="429"/>
      <c r="AB20" s="28"/>
      <c r="AC20" s="78"/>
      <c r="AD20" s="78"/>
      <c r="AE20" s="78"/>
      <c r="AF20" s="78"/>
      <c r="AG20" s="117"/>
      <c r="AH20" s="428" t="s">
        <v>89</v>
      </c>
      <c r="AI20" s="429"/>
      <c r="AK20" s="28"/>
      <c r="AL20" s="78"/>
      <c r="AM20" s="78"/>
      <c r="AN20" s="78"/>
      <c r="AO20" s="78"/>
      <c r="AP20" s="117"/>
      <c r="AQ20" s="428" t="s">
        <v>89</v>
      </c>
      <c r="AR20" s="429"/>
    </row>
    <row r="21" spans="1:44" s="25" customFormat="1" ht="45" customHeight="1" x14ac:dyDescent="0.25">
      <c r="A21" s="28"/>
      <c r="B21" s="78"/>
      <c r="C21" s="73"/>
      <c r="D21" s="73"/>
      <c r="E21" s="73"/>
      <c r="F21" s="117"/>
      <c r="G21" s="434" t="s">
        <v>90</v>
      </c>
      <c r="H21" s="435"/>
      <c r="J21" s="28"/>
      <c r="K21" s="78"/>
      <c r="L21" s="78"/>
      <c r="M21" s="78"/>
      <c r="N21" s="78"/>
      <c r="O21" s="117"/>
      <c r="P21" s="434" t="s">
        <v>90</v>
      </c>
      <c r="Q21" s="435"/>
      <c r="S21" s="28"/>
      <c r="T21" s="78"/>
      <c r="U21" s="78"/>
      <c r="V21" s="78"/>
      <c r="W21" s="78"/>
      <c r="X21" s="117"/>
      <c r="Y21" s="434" t="s">
        <v>90</v>
      </c>
      <c r="Z21" s="435"/>
      <c r="AB21" s="28"/>
      <c r="AC21" s="78"/>
      <c r="AD21" s="78"/>
      <c r="AE21" s="78"/>
      <c r="AF21" s="78"/>
      <c r="AG21" s="117"/>
      <c r="AH21" s="434" t="s">
        <v>90</v>
      </c>
      <c r="AI21" s="435"/>
      <c r="AK21" s="28"/>
      <c r="AL21" s="78"/>
      <c r="AM21" s="78"/>
      <c r="AN21" s="78"/>
      <c r="AO21" s="78"/>
      <c r="AP21" s="117"/>
      <c r="AQ21" s="434" t="s">
        <v>90</v>
      </c>
      <c r="AR21" s="435"/>
    </row>
    <row r="22" spans="1:44" s="25" customFormat="1" ht="15" customHeight="1" x14ac:dyDescent="0.25">
      <c r="A22" s="31"/>
      <c r="B22" s="79"/>
      <c r="C22" s="75"/>
      <c r="D22" s="75"/>
      <c r="E22" s="75"/>
      <c r="F22" s="75"/>
      <c r="G22" s="111"/>
      <c r="H22" s="112"/>
      <c r="J22" s="31"/>
      <c r="K22" s="79"/>
      <c r="L22" s="75"/>
      <c r="M22" s="75"/>
      <c r="N22" s="75"/>
      <c r="O22" s="75"/>
      <c r="P22" s="111"/>
      <c r="Q22" s="112"/>
      <c r="S22" s="31"/>
      <c r="T22" s="79"/>
      <c r="U22" s="75"/>
      <c r="V22" s="75"/>
      <c r="W22" s="75"/>
      <c r="X22" s="75"/>
      <c r="Y22" s="111"/>
      <c r="Z22" s="112"/>
      <c r="AB22" s="31"/>
      <c r="AC22" s="79"/>
      <c r="AD22" s="75"/>
      <c r="AE22" s="75"/>
      <c r="AF22" s="75"/>
      <c r="AG22" s="75"/>
      <c r="AH22" s="111"/>
      <c r="AI22" s="112"/>
      <c r="AK22" s="31"/>
      <c r="AL22" s="79"/>
      <c r="AM22" s="75"/>
      <c r="AN22" s="75"/>
      <c r="AO22" s="75"/>
      <c r="AP22" s="75"/>
      <c r="AQ22" s="111"/>
      <c r="AR22" s="112"/>
    </row>
    <row r="23" spans="1:44" s="25" customFormat="1" ht="15" customHeight="1" x14ac:dyDescent="0.25">
      <c r="A23" s="22"/>
      <c r="B23" s="76"/>
      <c r="C23" s="77"/>
      <c r="D23" s="77"/>
      <c r="E23" s="77"/>
      <c r="F23" s="77"/>
      <c r="G23" s="111"/>
      <c r="H23" s="112"/>
      <c r="J23" s="22"/>
      <c r="K23" s="76"/>
      <c r="L23" s="77"/>
      <c r="M23" s="77"/>
      <c r="N23" s="77"/>
      <c r="O23" s="77"/>
      <c r="P23" s="111"/>
      <c r="Q23" s="112"/>
      <c r="S23" s="22"/>
      <c r="T23" s="76"/>
      <c r="U23" s="77"/>
      <c r="V23" s="77"/>
      <c r="W23" s="77"/>
      <c r="X23" s="77"/>
      <c r="Y23" s="111"/>
      <c r="Z23" s="112"/>
      <c r="AB23" s="22"/>
      <c r="AC23" s="76"/>
      <c r="AD23" s="77"/>
      <c r="AE23" s="77"/>
      <c r="AF23" s="77"/>
      <c r="AG23" s="77"/>
      <c r="AH23" s="111"/>
      <c r="AI23" s="112"/>
      <c r="AK23" s="22"/>
      <c r="AL23" s="76"/>
      <c r="AM23" s="77"/>
      <c r="AN23" s="77"/>
      <c r="AO23" s="77"/>
      <c r="AP23" s="77"/>
      <c r="AQ23" s="111"/>
      <c r="AR23" s="112"/>
    </row>
    <row r="24" spans="1:44" s="44" customFormat="1" ht="45" customHeight="1" x14ac:dyDescent="0.25">
      <c r="A24" s="80"/>
      <c r="B24" s="81"/>
      <c r="C24" s="82"/>
      <c r="D24" s="82"/>
      <c r="E24" s="82"/>
      <c r="F24" s="82"/>
      <c r="G24" s="432" t="s">
        <v>27</v>
      </c>
      <c r="H24" s="433"/>
      <c r="J24" s="80"/>
      <c r="K24" s="81"/>
      <c r="L24" s="82"/>
      <c r="M24" s="82"/>
      <c r="N24" s="82"/>
      <c r="O24" s="82"/>
      <c r="P24" s="432" t="s">
        <v>27</v>
      </c>
      <c r="Q24" s="433"/>
      <c r="S24" s="80"/>
      <c r="T24" s="81"/>
      <c r="U24" s="82"/>
      <c r="V24" s="82"/>
      <c r="W24" s="82"/>
      <c r="X24" s="82"/>
      <c r="Y24" s="432" t="s">
        <v>27</v>
      </c>
      <c r="Z24" s="433"/>
      <c r="AB24" s="80"/>
      <c r="AC24" s="81"/>
      <c r="AD24" s="82"/>
      <c r="AE24" s="82"/>
      <c r="AF24" s="82"/>
      <c r="AG24" s="82"/>
      <c r="AH24" s="432" t="s">
        <v>27</v>
      </c>
      <c r="AI24" s="433"/>
      <c r="AK24" s="80"/>
      <c r="AL24" s="81"/>
      <c r="AM24" s="82"/>
      <c r="AN24" s="82"/>
      <c r="AO24" s="82"/>
      <c r="AP24" s="82"/>
      <c r="AQ24" s="432" t="s">
        <v>27</v>
      </c>
      <c r="AR24" s="433"/>
    </row>
    <row r="25" spans="1:44" s="25" customFormat="1" ht="45" customHeight="1" x14ac:dyDescent="0.25">
      <c r="A25" s="28"/>
      <c r="B25" s="78"/>
      <c r="C25" s="73"/>
      <c r="D25" s="73"/>
      <c r="E25" s="73"/>
      <c r="F25" s="117"/>
      <c r="G25" s="29"/>
      <c r="H25" s="29"/>
      <c r="J25" s="28"/>
      <c r="K25" s="78"/>
      <c r="L25" s="73"/>
      <c r="M25" s="73"/>
      <c r="N25" s="73"/>
      <c r="O25" s="117"/>
      <c r="P25" s="29"/>
      <c r="Q25" s="29"/>
      <c r="S25" s="28"/>
      <c r="T25" s="78"/>
      <c r="U25" s="73"/>
      <c r="V25" s="73"/>
      <c r="W25" s="73"/>
      <c r="X25" s="117"/>
      <c r="Y25" s="29"/>
      <c r="Z25" s="29"/>
      <c r="AB25" s="28"/>
      <c r="AC25" s="78"/>
      <c r="AD25" s="73"/>
      <c r="AE25" s="73"/>
      <c r="AF25" s="73"/>
      <c r="AG25" s="117"/>
      <c r="AH25" s="29"/>
      <c r="AI25" s="29"/>
      <c r="AK25" s="28"/>
      <c r="AL25" s="78"/>
      <c r="AM25" s="73"/>
      <c r="AN25" s="73"/>
      <c r="AO25" s="73"/>
      <c r="AP25" s="117"/>
      <c r="AQ25" s="29"/>
      <c r="AR25" s="29"/>
    </row>
    <row r="26" spans="1:44" s="25" customFormat="1" ht="45" customHeight="1" x14ac:dyDescent="0.25">
      <c r="A26" s="28"/>
      <c r="B26" s="78"/>
      <c r="C26" s="73"/>
      <c r="D26" s="73"/>
      <c r="E26" s="73"/>
      <c r="F26" s="117"/>
      <c r="G26" s="430" t="s">
        <v>28</v>
      </c>
      <c r="H26" s="431"/>
      <c r="J26" s="28"/>
      <c r="K26" s="78"/>
      <c r="L26" s="73"/>
      <c r="M26" s="73"/>
      <c r="N26" s="73"/>
      <c r="O26" s="117"/>
      <c r="P26" s="430" t="s">
        <v>28</v>
      </c>
      <c r="Q26" s="431"/>
      <c r="S26" s="28"/>
      <c r="T26" s="78"/>
      <c r="U26" s="73"/>
      <c r="V26" s="73"/>
      <c r="W26" s="73"/>
      <c r="X26" s="117"/>
      <c r="Y26" s="430" t="s">
        <v>28</v>
      </c>
      <c r="Z26" s="431"/>
      <c r="AB26" s="28"/>
      <c r="AC26" s="78"/>
      <c r="AD26" s="73"/>
      <c r="AE26" s="73"/>
      <c r="AF26" s="73"/>
      <c r="AG26" s="117"/>
      <c r="AH26" s="430" t="s">
        <v>28</v>
      </c>
      <c r="AI26" s="431"/>
      <c r="AK26" s="28"/>
      <c r="AL26" s="78"/>
      <c r="AM26" s="73"/>
      <c r="AN26" s="73"/>
      <c r="AO26" s="73"/>
      <c r="AP26" s="117"/>
      <c r="AQ26" s="430" t="s">
        <v>28</v>
      </c>
      <c r="AR26" s="431"/>
    </row>
    <row r="27" spans="1:44" s="25" customFormat="1" ht="15" customHeight="1" x14ac:dyDescent="0.25">
      <c r="A27" s="31"/>
      <c r="B27" s="79"/>
      <c r="C27" s="75"/>
      <c r="D27" s="75"/>
      <c r="E27" s="75"/>
      <c r="F27" s="75"/>
      <c r="G27" s="29"/>
      <c r="H27" s="29"/>
      <c r="J27" s="31"/>
      <c r="K27" s="79"/>
      <c r="L27" s="75"/>
      <c r="M27" s="75"/>
      <c r="N27" s="75"/>
      <c r="O27" s="75"/>
      <c r="P27" s="29"/>
      <c r="Q27" s="29"/>
      <c r="S27" s="31"/>
      <c r="T27" s="79"/>
      <c r="U27" s="75"/>
      <c r="V27" s="75"/>
      <c r="W27" s="75"/>
      <c r="X27" s="75"/>
      <c r="Y27" s="29"/>
      <c r="Z27" s="29"/>
      <c r="AB27" s="31"/>
      <c r="AC27" s="79"/>
      <c r="AD27" s="75"/>
      <c r="AE27" s="75"/>
      <c r="AF27" s="75"/>
      <c r="AG27" s="75"/>
      <c r="AH27" s="29"/>
      <c r="AI27" s="29"/>
      <c r="AK27" s="31"/>
      <c r="AL27" s="79"/>
      <c r="AM27" s="75"/>
      <c r="AN27" s="75"/>
      <c r="AO27" s="75"/>
      <c r="AP27" s="75"/>
      <c r="AQ27" s="29"/>
      <c r="AR27" s="29"/>
    </row>
    <row r="28" spans="1:44" s="25" customFormat="1" ht="15" customHeight="1" x14ac:dyDescent="0.25">
      <c r="A28" s="22"/>
      <c r="B28" s="83"/>
      <c r="C28" s="77"/>
      <c r="D28" s="77"/>
      <c r="E28" s="77"/>
      <c r="F28" s="77"/>
      <c r="G28" s="418"/>
      <c r="H28" s="419"/>
      <c r="J28" s="22"/>
      <c r="K28" s="83"/>
      <c r="L28" s="77"/>
      <c r="M28" s="77"/>
      <c r="N28" s="77"/>
      <c r="O28" s="77"/>
      <c r="P28" s="418"/>
      <c r="Q28" s="419"/>
      <c r="S28" s="22"/>
      <c r="T28" s="83"/>
      <c r="U28" s="77"/>
      <c r="V28" s="77"/>
      <c r="W28" s="77"/>
      <c r="X28" s="77"/>
      <c r="Y28" s="418"/>
      <c r="Z28" s="419"/>
      <c r="AB28" s="22"/>
      <c r="AC28" s="83"/>
      <c r="AD28" s="77"/>
      <c r="AE28" s="77"/>
      <c r="AF28" s="77"/>
      <c r="AG28" s="77"/>
      <c r="AH28" s="418"/>
      <c r="AI28" s="419"/>
      <c r="AK28" s="22"/>
      <c r="AL28" s="83"/>
      <c r="AM28" s="77"/>
      <c r="AN28" s="77"/>
      <c r="AO28" s="77"/>
      <c r="AP28" s="77"/>
      <c r="AQ28" s="418"/>
      <c r="AR28" s="419"/>
    </row>
    <row r="29" spans="1:44" s="27" customFormat="1" ht="45" customHeight="1" x14ac:dyDescent="0.25">
      <c r="A29" s="68"/>
      <c r="B29" s="69"/>
      <c r="C29" s="70"/>
      <c r="D29" s="70"/>
      <c r="E29" s="70"/>
      <c r="F29" s="70"/>
      <c r="G29" s="52"/>
      <c r="H29" s="52"/>
      <c r="J29" s="68"/>
      <c r="K29" s="69"/>
      <c r="L29" s="70"/>
      <c r="M29" s="70"/>
      <c r="N29" s="70"/>
      <c r="O29" s="70"/>
      <c r="P29" s="52"/>
      <c r="Q29" s="52"/>
      <c r="S29" s="68"/>
      <c r="T29" s="69"/>
      <c r="U29" s="70"/>
      <c r="V29" s="70"/>
      <c r="W29" s="70"/>
      <c r="X29" s="70"/>
      <c r="Y29" s="52"/>
      <c r="Z29" s="52"/>
      <c r="AB29" s="68"/>
      <c r="AC29" s="69"/>
      <c r="AD29" s="70"/>
      <c r="AE29" s="70"/>
      <c r="AF29" s="70"/>
      <c r="AG29" s="70"/>
      <c r="AH29" s="52"/>
      <c r="AI29" s="52"/>
      <c r="AK29" s="68"/>
      <c r="AL29" s="69"/>
      <c r="AM29" s="70"/>
      <c r="AN29" s="70"/>
      <c r="AO29" s="70"/>
      <c r="AP29" s="70"/>
      <c r="AQ29" s="52"/>
      <c r="AR29" s="52"/>
    </row>
    <row r="30" spans="1:44" s="25" customFormat="1" ht="45" customHeight="1" x14ac:dyDescent="0.25">
      <c r="A30" s="28"/>
      <c r="B30" s="72"/>
      <c r="C30" s="73"/>
      <c r="D30" s="73"/>
      <c r="E30" s="73"/>
      <c r="F30" s="117"/>
      <c r="G30" s="432" t="s">
        <v>30</v>
      </c>
      <c r="H30" s="433"/>
      <c r="J30" s="28"/>
      <c r="K30" s="72"/>
      <c r="L30" s="73"/>
      <c r="M30" s="73"/>
      <c r="N30" s="73"/>
      <c r="O30" s="117"/>
      <c r="P30" s="432" t="s">
        <v>30</v>
      </c>
      <c r="Q30" s="433"/>
      <c r="S30" s="28"/>
      <c r="T30" s="72"/>
      <c r="U30" s="73"/>
      <c r="V30" s="73"/>
      <c r="W30" s="73"/>
      <c r="X30" s="117"/>
      <c r="Y30" s="432" t="s">
        <v>30</v>
      </c>
      <c r="Z30" s="433"/>
      <c r="AB30" s="28"/>
      <c r="AC30" s="72"/>
      <c r="AD30" s="73"/>
      <c r="AE30" s="73"/>
      <c r="AF30" s="73"/>
      <c r="AG30" s="117"/>
      <c r="AH30" s="432" t="s">
        <v>30</v>
      </c>
      <c r="AI30" s="433"/>
      <c r="AK30" s="28"/>
      <c r="AL30" s="72"/>
      <c r="AM30" s="73"/>
      <c r="AN30" s="73"/>
      <c r="AO30" s="73"/>
      <c r="AP30" s="117"/>
      <c r="AQ30" s="432" t="s">
        <v>30</v>
      </c>
      <c r="AR30" s="433"/>
    </row>
    <row r="31" spans="1:44" s="25" customFormat="1" ht="45" customHeight="1" x14ac:dyDescent="0.25">
      <c r="A31" s="28"/>
      <c r="B31" s="72"/>
      <c r="C31" s="73"/>
      <c r="D31" s="73"/>
      <c r="E31" s="73"/>
      <c r="F31" s="117"/>
      <c r="G31" s="29"/>
      <c r="H31" s="29"/>
      <c r="J31" s="28"/>
      <c r="K31" s="72"/>
      <c r="L31" s="73"/>
      <c r="M31" s="73"/>
      <c r="N31" s="73"/>
      <c r="O31" s="117"/>
      <c r="P31" s="29"/>
      <c r="Q31" s="29"/>
      <c r="S31" s="28"/>
      <c r="T31" s="72"/>
      <c r="U31" s="73"/>
      <c r="V31" s="73"/>
      <c r="W31" s="73"/>
      <c r="X31" s="117"/>
      <c r="Y31" s="29"/>
      <c r="Z31" s="29"/>
      <c r="AB31" s="28"/>
      <c r="AC31" s="72"/>
      <c r="AD31" s="73"/>
      <c r="AE31" s="73"/>
      <c r="AF31" s="73"/>
      <c r="AG31" s="117"/>
      <c r="AH31" s="29"/>
      <c r="AI31" s="29"/>
      <c r="AK31" s="28"/>
      <c r="AL31" s="72"/>
      <c r="AM31" s="73"/>
      <c r="AN31" s="73"/>
      <c r="AO31" s="73"/>
      <c r="AP31" s="117"/>
      <c r="AQ31" s="29"/>
      <c r="AR31" s="29"/>
    </row>
    <row r="32" spans="1:44" s="25" customFormat="1" ht="15" customHeight="1" x14ac:dyDescent="0.25">
      <c r="A32" s="31"/>
      <c r="B32" s="74"/>
      <c r="C32" s="75"/>
      <c r="D32" s="75"/>
      <c r="E32" s="75"/>
      <c r="F32" s="75"/>
      <c r="G32" s="414"/>
      <c r="H32" s="414"/>
      <c r="J32" s="31"/>
      <c r="K32" s="74"/>
      <c r="L32" s="75"/>
      <c r="M32" s="75"/>
      <c r="N32" s="75"/>
      <c r="O32" s="75"/>
      <c r="P32" s="414"/>
      <c r="Q32" s="414"/>
      <c r="S32" s="31"/>
      <c r="T32" s="74"/>
      <c r="U32" s="75"/>
      <c r="V32" s="75"/>
      <c r="W32" s="75"/>
      <c r="X32" s="75"/>
      <c r="Y32" s="414"/>
      <c r="Z32" s="414"/>
      <c r="AB32" s="31"/>
      <c r="AC32" s="74"/>
      <c r="AD32" s="75"/>
      <c r="AE32" s="75"/>
      <c r="AF32" s="75"/>
      <c r="AG32" s="75"/>
      <c r="AH32" s="414"/>
      <c r="AI32" s="414"/>
      <c r="AK32" s="31"/>
      <c r="AL32" s="74"/>
      <c r="AM32" s="75"/>
      <c r="AN32" s="75"/>
      <c r="AO32" s="75"/>
      <c r="AP32" s="75"/>
      <c r="AQ32" s="414"/>
      <c r="AR32" s="414"/>
    </row>
    <row r="33" spans="1:44" s="25" customFormat="1" ht="15" customHeight="1" x14ac:dyDescent="0.25">
      <c r="A33" s="22"/>
      <c r="B33" s="83"/>
      <c r="C33" s="77"/>
      <c r="D33" s="77"/>
      <c r="E33" s="77"/>
      <c r="F33" s="77"/>
      <c r="G33" s="29"/>
      <c r="H33" s="29"/>
      <c r="J33" s="22"/>
      <c r="K33" s="83"/>
      <c r="L33" s="77"/>
      <c r="M33" s="77"/>
      <c r="N33" s="77"/>
      <c r="O33" s="77"/>
      <c r="P33" s="29"/>
      <c r="Q33" s="29"/>
      <c r="S33" s="22"/>
      <c r="T33" s="83"/>
      <c r="U33" s="77"/>
      <c r="V33" s="77"/>
      <c r="W33" s="77"/>
      <c r="X33" s="77"/>
      <c r="Y33" s="29"/>
      <c r="Z33" s="29"/>
      <c r="AB33" s="22"/>
      <c r="AC33" s="83"/>
      <c r="AD33" s="77"/>
      <c r="AE33" s="77"/>
      <c r="AF33" s="77"/>
      <c r="AG33" s="77"/>
      <c r="AH33" s="29"/>
      <c r="AI33" s="29"/>
      <c r="AK33" s="22"/>
      <c r="AL33" s="83"/>
      <c r="AM33" s="77"/>
      <c r="AN33" s="77"/>
      <c r="AO33" s="77"/>
      <c r="AP33" s="77"/>
      <c r="AQ33" s="29"/>
      <c r="AR33" s="29"/>
    </row>
    <row r="34" spans="1:44" s="27" customFormat="1" ht="45" customHeight="1" x14ac:dyDescent="0.25">
      <c r="A34" s="68"/>
      <c r="B34" s="69"/>
      <c r="C34" s="70"/>
      <c r="D34" s="70"/>
      <c r="E34" s="71"/>
      <c r="F34" s="70"/>
      <c r="G34" s="425" t="s">
        <v>29</v>
      </c>
      <c r="H34" s="425"/>
      <c r="J34" s="68"/>
      <c r="K34" s="69" t="s">
        <v>62</v>
      </c>
      <c r="L34" s="70" t="s">
        <v>91</v>
      </c>
      <c r="M34" s="70" t="s">
        <v>92</v>
      </c>
      <c r="N34" s="71" t="s">
        <v>93</v>
      </c>
      <c r="O34" s="70"/>
      <c r="P34" s="425" t="s">
        <v>29</v>
      </c>
      <c r="Q34" s="425"/>
      <c r="S34" s="68"/>
      <c r="T34" s="69" t="s">
        <v>61</v>
      </c>
      <c r="U34" s="70" t="s">
        <v>94</v>
      </c>
      <c r="V34" s="70" t="s">
        <v>95</v>
      </c>
      <c r="W34" s="71" t="s">
        <v>96</v>
      </c>
      <c r="X34" s="70"/>
      <c r="Y34" s="425" t="s">
        <v>29</v>
      </c>
      <c r="Z34" s="425"/>
      <c r="AB34" s="68"/>
      <c r="AC34" s="69"/>
      <c r="AD34" s="70"/>
      <c r="AE34" s="70"/>
      <c r="AF34" s="71"/>
      <c r="AG34" s="70"/>
      <c r="AH34" s="425" t="s">
        <v>29</v>
      </c>
      <c r="AI34" s="425"/>
      <c r="AK34" s="68"/>
      <c r="AL34" s="69"/>
      <c r="AM34" s="70"/>
      <c r="AN34" s="70"/>
      <c r="AO34" s="71"/>
      <c r="AP34" s="70"/>
      <c r="AQ34" s="425" t="s">
        <v>29</v>
      </c>
      <c r="AR34" s="425"/>
    </row>
    <row r="35" spans="1:44" s="25" customFormat="1" ht="45" customHeight="1" x14ac:dyDescent="0.25">
      <c r="A35" s="28"/>
      <c r="B35" s="72"/>
      <c r="C35" s="73"/>
      <c r="D35" s="73"/>
      <c r="E35" s="73"/>
      <c r="F35" s="117"/>
      <c r="G35" s="29"/>
      <c r="H35" s="29"/>
      <c r="J35" s="28"/>
      <c r="K35" s="72"/>
      <c r="L35" s="73"/>
      <c r="M35" s="73"/>
      <c r="N35" s="73"/>
      <c r="O35" s="117"/>
      <c r="P35" s="29"/>
      <c r="Q35" s="29"/>
      <c r="S35" s="28"/>
      <c r="T35" s="72"/>
      <c r="U35" s="73"/>
      <c r="V35" s="73"/>
      <c r="W35" s="73"/>
      <c r="X35" s="117"/>
      <c r="Y35" s="29"/>
      <c r="Z35" s="29"/>
      <c r="AB35" s="28"/>
      <c r="AC35" s="72"/>
      <c r="AD35" s="73"/>
      <c r="AE35" s="73"/>
      <c r="AF35" s="73"/>
      <c r="AG35" s="117"/>
      <c r="AH35" s="29"/>
      <c r="AI35" s="29"/>
      <c r="AK35" s="28"/>
      <c r="AL35" s="72"/>
      <c r="AM35" s="73"/>
      <c r="AN35" s="73"/>
      <c r="AO35" s="73"/>
      <c r="AP35" s="117"/>
      <c r="AQ35" s="29"/>
      <c r="AR35" s="29"/>
    </row>
    <row r="36" spans="1:44" s="25" customFormat="1" ht="45" customHeight="1" x14ac:dyDescent="0.25">
      <c r="A36" s="28"/>
      <c r="B36" s="72"/>
      <c r="C36" s="73"/>
      <c r="D36" s="73"/>
      <c r="E36" s="73"/>
      <c r="F36" s="117"/>
      <c r="G36" s="29"/>
      <c r="H36" s="29"/>
      <c r="J36" s="28"/>
      <c r="K36" s="72"/>
      <c r="L36" s="73"/>
      <c r="M36" s="73"/>
      <c r="N36" s="73"/>
      <c r="O36" s="117"/>
      <c r="P36" s="29"/>
      <c r="Q36" s="29"/>
      <c r="S36" s="28"/>
      <c r="T36" s="72"/>
      <c r="U36" s="73"/>
      <c r="V36" s="73"/>
      <c r="W36" s="73"/>
      <c r="X36" s="117"/>
      <c r="Y36" s="29"/>
      <c r="Z36" s="29"/>
      <c r="AB36" s="28"/>
      <c r="AC36" s="72"/>
      <c r="AD36" s="73"/>
      <c r="AE36" s="73"/>
      <c r="AF36" s="73"/>
      <c r="AG36" s="117"/>
      <c r="AH36" s="29"/>
      <c r="AI36" s="29"/>
      <c r="AK36" s="28"/>
      <c r="AL36" s="72"/>
      <c r="AM36" s="73"/>
      <c r="AN36" s="73"/>
      <c r="AO36" s="73"/>
      <c r="AP36" s="117"/>
      <c r="AQ36" s="29"/>
      <c r="AR36" s="29"/>
    </row>
    <row r="37" spans="1:44" s="25" customFormat="1" ht="45" customHeight="1" x14ac:dyDescent="0.25">
      <c r="A37" s="28"/>
      <c r="B37" s="72"/>
      <c r="C37" s="73"/>
      <c r="D37" s="73"/>
      <c r="E37" s="73"/>
      <c r="F37" s="117"/>
      <c r="G37" s="432" t="s">
        <v>97</v>
      </c>
      <c r="H37" s="433"/>
      <c r="J37" s="28"/>
      <c r="K37" s="72"/>
      <c r="L37" s="73"/>
      <c r="M37" s="73"/>
      <c r="N37" s="73"/>
      <c r="O37" s="117"/>
      <c r="P37" s="432" t="s">
        <v>97</v>
      </c>
      <c r="Q37" s="433"/>
      <c r="S37" s="28"/>
      <c r="T37" s="72"/>
      <c r="U37" s="73"/>
      <c r="V37" s="73"/>
      <c r="W37" s="73"/>
      <c r="X37" s="117"/>
      <c r="Y37" s="432" t="s">
        <v>97</v>
      </c>
      <c r="Z37" s="433"/>
      <c r="AB37" s="28"/>
      <c r="AC37" s="72"/>
      <c r="AD37" s="73"/>
      <c r="AE37" s="73"/>
      <c r="AF37" s="73"/>
      <c r="AG37" s="117"/>
      <c r="AH37" s="432" t="s">
        <v>97</v>
      </c>
      <c r="AI37" s="433"/>
      <c r="AK37" s="28"/>
      <c r="AL37" s="72"/>
      <c r="AM37" s="73"/>
      <c r="AN37" s="73"/>
      <c r="AO37" s="73"/>
      <c r="AP37" s="117"/>
      <c r="AQ37" s="432" t="s">
        <v>97</v>
      </c>
      <c r="AR37" s="433"/>
    </row>
    <row r="38" spans="1:44" s="25" customFormat="1" ht="15" customHeight="1" x14ac:dyDescent="0.25">
      <c r="A38" s="31"/>
      <c r="B38" s="74"/>
      <c r="C38" s="75"/>
      <c r="D38" s="75"/>
      <c r="E38" s="75"/>
      <c r="F38" s="75"/>
      <c r="G38" s="29"/>
      <c r="H38" s="29"/>
      <c r="J38" s="31"/>
      <c r="K38" s="74"/>
      <c r="L38" s="75"/>
      <c r="M38" s="75"/>
      <c r="N38" s="75"/>
      <c r="O38" s="75"/>
      <c r="P38" s="29"/>
      <c r="Q38" s="29"/>
      <c r="S38" s="31"/>
      <c r="T38" s="74"/>
      <c r="U38" s="75"/>
      <c r="V38" s="75"/>
      <c r="W38" s="75"/>
      <c r="X38" s="75"/>
      <c r="Y38" s="29"/>
      <c r="Z38" s="29"/>
      <c r="AB38" s="31"/>
      <c r="AC38" s="74"/>
      <c r="AD38" s="75"/>
      <c r="AE38" s="75"/>
      <c r="AF38" s="75"/>
      <c r="AG38" s="75"/>
      <c r="AH38" s="29"/>
      <c r="AI38" s="29"/>
      <c r="AK38" s="31"/>
      <c r="AL38" s="74"/>
      <c r="AM38" s="75"/>
      <c r="AN38" s="75"/>
      <c r="AO38" s="75"/>
      <c r="AP38" s="75"/>
      <c r="AQ38" s="29"/>
      <c r="AR38" s="29"/>
    </row>
    <row r="39" spans="1:44" s="25" customFormat="1" x14ac:dyDescent="0.25">
      <c r="B39" s="57"/>
      <c r="C39" s="57"/>
      <c r="D39" s="57"/>
      <c r="E39" s="57"/>
      <c r="F39" s="57"/>
      <c r="K39" s="57"/>
      <c r="L39" s="57"/>
      <c r="M39" s="57"/>
      <c r="N39" s="57"/>
      <c r="O39" s="57"/>
      <c r="T39" s="57"/>
      <c r="U39" s="57"/>
      <c r="V39" s="57"/>
      <c r="W39" s="57"/>
      <c r="X39" s="57"/>
      <c r="AC39" s="57"/>
      <c r="AD39" s="57"/>
      <c r="AE39" s="57"/>
      <c r="AF39" s="57"/>
      <c r="AG39" s="57"/>
      <c r="AL39" s="57"/>
      <c r="AM39" s="57"/>
      <c r="AN39" s="57"/>
      <c r="AO39" s="57"/>
      <c r="AP39" s="57"/>
    </row>
    <row r="40" spans="1:44" s="59" customFormat="1" ht="15.75" customHeight="1" x14ac:dyDescent="0.25">
      <c r="A40" s="58"/>
      <c r="B40" s="381" t="s">
        <v>52</v>
      </c>
      <c r="C40" s="381"/>
      <c r="D40" s="381"/>
      <c r="E40" s="381"/>
      <c r="F40" s="381"/>
      <c r="J40" s="58"/>
      <c r="K40" s="381" t="s">
        <v>52</v>
      </c>
      <c r="L40" s="381"/>
      <c r="M40" s="381"/>
      <c r="N40" s="381"/>
      <c r="O40" s="381"/>
      <c r="S40" s="58"/>
      <c r="T40" s="381" t="s">
        <v>52</v>
      </c>
      <c r="U40" s="381"/>
      <c r="V40" s="381"/>
      <c r="W40" s="381"/>
      <c r="X40" s="381"/>
      <c r="AB40" s="58"/>
      <c r="AC40" s="381" t="s">
        <v>52</v>
      </c>
      <c r="AD40" s="381"/>
      <c r="AE40" s="381"/>
      <c r="AF40" s="381"/>
      <c r="AG40" s="381"/>
      <c r="AK40" s="58"/>
      <c r="AL40" s="381" t="s">
        <v>52</v>
      </c>
      <c r="AM40" s="381"/>
      <c r="AN40" s="381"/>
      <c r="AO40" s="381"/>
      <c r="AP40" s="381"/>
    </row>
    <row r="42" spans="1:44" x14ac:dyDescent="0.25">
      <c r="E42" s="61"/>
      <c r="F42" s="9"/>
      <c r="N42" s="61"/>
      <c r="O42" s="9"/>
      <c r="W42" s="61"/>
      <c r="X42" s="9"/>
      <c r="AF42" s="61"/>
      <c r="AG42" s="9"/>
      <c r="AO42" s="61"/>
      <c r="AP42" s="9"/>
    </row>
  </sheetData>
  <mergeCells count="90">
    <mergeCell ref="B6:F7"/>
    <mergeCell ref="K6:O7"/>
    <mergeCell ref="T6:X7"/>
    <mergeCell ref="AC6:AG7"/>
    <mergeCell ref="AL6:AP7"/>
    <mergeCell ref="P21:Q21"/>
    <mergeCell ref="P24:Q24"/>
    <mergeCell ref="G21:H21"/>
    <mergeCell ref="G24:H24"/>
    <mergeCell ref="B40:F40"/>
    <mergeCell ref="K40:O40"/>
    <mergeCell ref="G34:H34"/>
    <mergeCell ref="P34:Q34"/>
    <mergeCell ref="G37:H37"/>
    <mergeCell ref="P37:Q37"/>
    <mergeCell ref="G30:H30"/>
    <mergeCell ref="P30:Q30"/>
    <mergeCell ref="G26:H26"/>
    <mergeCell ref="P26:Q26"/>
    <mergeCell ref="T40:X40"/>
    <mergeCell ref="AC40:AG40"/>
    <mergeCell ref="AL40:AP40"/>
    <mergeCell ref="AQ21:AR21"/>
    <mergeCell ref="AQ24:AR24"/>
    <mergeCell ref="AH21:AI21"/>
    <mergeCell ref="AH24:AI24"/>
    <mergeCell ref="Y21:Z21"/>
    <mergeCell ref="Y24:Z24"/>
    <mergeCell ref="Y34:Z34"/>
    <mergeCell ref="AH34:AI34"/>
    <mergeCell ref="AQ34:AR34"/>
    <mergeCell ref="Y37:Z37"/>
    <mergeCell ref="AH37:AI37"/>
    <mergeCell ref="AQ37:AR37"/>
    <mergeCell ref="Y30:Z30"/>
    <mergeCell ref="AH30:AI30"/>
    <mergeCell ref="AQ30:AR30"/>
    <mergeCell ref="G32:H32"/>
    <mergeCell ref="P32:Q32"/>
    <mergeCell ref="Y32:Z32"/>
    <mergeCell ref="AH32:AI32"/>
    <mergeCell ref="AQ32:AR32"/>
    <mergeCell ref="Y26:Z26"/>
    <mergeCell ref="AH26:AI26"/>
    <mergeCell ref="AQ26:AR26"/>
    <mergeCell ref="G28:H28"/>
    <mergeCell ref="P28:Q28"/>
    <mergeCell ref="Y28:Z28"/>
    <mergeCell ref="AH28:AI28"/>
    <mergeCell ref="AQ28:AR28"/>
    <mergeCell ref="G20:H20"/>
    <mergeCell ref="P20:Q20"/>
    <mergeCell ref="Y20:Z20"/>
    <mergeCell ref="AH20:AI20"/>
    <mergeCell ref="AQ20:AR20"/>
    <mergeCell ref="G17:H18"/>
    <mergeCell ref="P17:Q18"/>
    <mergeCell ref="Y17:Z18"/>
    <mergeCell ref="AH17:AI18"/>
    <mergeCell ref="AQ17:AR18"/>
    <mergeCell ref="G19:H19"/>
    <mergeCell ref="P19:Q19"/>
    <mergeCell ref="Y19:Z19"/>
    <mergeCell ref="AH19:AI19"/>
    <mergeCell ref="AQ19:AR19"/>
    <mergeCell ref="G15:H15"/>
    <mergeCell ref="P15:Q15"/>
    <mergeCell ref="Y15:Z15"/>
    <mergeCell ref="AH15:AI15"/>
    <mergeCell ref="AQ15:AR15"/>
    <mergeCell ref="G16:H16"/>
    <mergeCell ref="P16:Q16"/>
    <mergeCell ref="Y16:Z16"/>
    <mergeCell ref="AH16:AI16"/>
    <mergeCell ref="AQ16:AR16"/>
    <mergeCell ref="AQ13:AR13"/>
    <mergeCell ref="G14:H14"/>
    <mergeCell ref="P14:Q14"/>
    <mergeCell ref="Y14:Z14"/>
    <mergeCell ref="AH14:AI14"/>
    <mergeCell ref="AQ14:AR14"/>
    <mergeCell ref="G13:H13"/>
    <mergeCell ref="P13:Q13"/>
    <mergeCell ref="Y13:Z13"/>
    <mergeCell ref="AH13:AI13"/>
    <mergeCell ref="C2:E2"/>
    <mergeCell ref="L2:N2"/>
    <mergeCell ref="U2:W2"/>
    <mergeCell ref="AD2:AF2"/>
    <mergeCell ref="AM2:AO2"/>
  </mergeCells>
  <printOptions horizontalCentered="1" verticalCentered="1"/>
  <pageMargins left="0.74803149606299213" right="0.19685039370078741" top="0.59055118110236227" bottom="0.59055118110236227" header="0.51181102362204722" footer="0.51181102362204722"/>
  <pageSetup paperSize="9" scale="42" fitToWidth="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C3A26-723B-41AF-9B29-E1F81BAD4FA7}">
  <sheetPr>
    <tabColor theme="0" tint="-0.249977111117893"/>
    <pageSetUpPr fitToPage="1"/>
  </sheetPr>
  <dimension ref="A1:N41"/>
  <sheetViews>
    <sheetView showZeros="0" zoomScale="120" zoomScaleNormal="120" workbookViewId="0">
      <pane xSplit="1" ySplit="2" topLeftCell="B21" activePane="bottomRight" state="frozen"/>
      <selection activeCell="D35" sqref="D35"/>
      <selection pane="topRight" activeCell="D35" sqref="D35"/>
      <selection pane="bottomLeft" activeCell="D35" sqref="D35"/>
      <selection pane="bottomRight" activeCell="D35" sqref="D35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400" t="s">
        <v>63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7.100000000000001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7.100000000000001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7.100000000000001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2" customFormat="1" ht="12.45" customHeight="1" x14ac:dyDescent="0.25">
      <c r="A6" s="220" t="s">
        <v>98</v>
      </c>
      <c r="B6" s="399" t="e">
        <f>'Menus déjeuner'!#REF!</f>
        <v>#REF!</v>
      </c>
      <c r="C6" s="399"/>
      <c r="D6" s="399"/>
      <c r="E6" s="399"/>
      <c r="F6" s="141"/>
      <c r="G6" s="141"/>
      <c r="H6" s="141"/>
      <c r="I6" s="141"/>
      <c r="J6" s="141"/>
      <c r="K6" s="141"/>
      <c r="L6" s="141"/>
      <c r="M6" s="141"/>
      <c r="N6" s="141"/>
    </row>
    <row r="7" spans="1:14" s="140" customFormat="1" ht="17.850000000000001" customHeight="1" x14ac:dyDescent="0.25">
      <c r="A7" s="217" t="e">
        <f>'Menus déjeuner'!#REF!</f>
        <v>#REF!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</row>
    <row r="8" spans="1:14" s="140" customFormat="1" ht="17.850000000000001" customHeight="1" x14ac:dyDescent="0.25">
      <c r="A8" s="217" t="e">
        <f>'Menus déjeuner'!#REF!</f>
        <v>#REF!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</row>
    <row r="9" spans="1:14" s="140" customFormat="1" ht="17.850000000000001" customHeight="1" x14ac:dyDescent="0.25">
      <c r="A9" s="217" t="e">
        <f>'Menus déjeuner'!#REF!</f>
        <v>#REF!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4" s="140" customFormat="1" ht="17.850000000000001" customHeight="1" x14ac:dyDescent="0.25">
      <c r="A10" s="217" t="e">
        <f>'Menus déjeuner'!#REF!</f>
        <v>#REF!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</row>
    <row r="11" spans="1:14" s="140" customFormat="1" ht="17.850000000000001" customHeight="1" x14ac:dyDescent="0.25">
      <c r="A11" s="217" t="e">
        <f>'Menus déjeuner'!#REF!</f>
        <v>#REF!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s="140" customFormat="1" ht="17.850000000000001" customHeight="1" x14ac:dyDescent="0.25">
      <c r="A12" s="217" t="e">
        <f>'Menus déjeuner'!#REF!</f>
        <v>#REF!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7.850000000000001" customHeight="1" x14ac:dyDescent="0.25">
      <c r="A13" s="217" t="e">
        <f>'Menus déjeuner'!#REF!</f>
        <v>#REF!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7.850000000000001" customHeight="1" x14ac:dyDescent="0.25">
      <c r="A14" s="217" t="e">
        <f>'Menus déjeuner'!#REF!</f>
        <v>#REF!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2" customFormat="1" ht="12.45" customHeight="1" x14ac:dyDescent="0.25">
      <c r="A15" s="220" t="s">
        <v>98</v>
      </c>
      <c r="B15" s="399" t="e">
        <f>B6+1</f>
        <v>#REF!</v>
      </c>
      <c r="C15" s="399"/>
      <c r="D15" s="399"/>
      <c r="E15" s="399"/>
      <c r="F15" s="141"/>
      <c r="G15" s="141"/>
      <c r="H15" s="141"/>
      <c r="I15" s="141"/>
      <c r="J15" s="141"/>
      <c r="K15" s="141"/>
      <c r="L15" s="141"/>
      <c r="M15" s="141"/>
      <c r="N15" s="141"/>
    </row>
    <row r="16" spans="1:14" s="140" customFormat="1" ht="17.850000000000001" customHeight="1" x14ac:dyDescent="0.25">
      <c r="A16" s="217" t="e">
        <f>'Menus déjeuner'!#REF!</f>
        <v>#REF!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7.850000000000001" customHeight="1" x14ac:dyDescent="0.25">
      <c r="A17" s="217" t="e">
        <f>'Menus déjeuner'!#REF!</f>
        <v>#REF!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</row>
    <row r="18" spans="1:14" s="140" customFormat="1" ht="17.850000000000001" customHeight="1" x14ac:dyDescent="0.25">
      <c r="A18" s="217" t="e">
        <f>'Menus déjeuner'!#REF!</f>
        <v>#REF!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</row>
    <row r="19" spans="1:14" s="140" customFormat="1" ht="17.850000000000001" customHeight="1" x14ac:dyDescent="0.25">
      <c r="A19" s="217" t="e">
        <f>'Menus déjeuner'!#REF!</f>
        <v>#REF!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</row>
    <row r="20" spans="1:14" s="140" customFormat="1" ht="17.850000000000001" customHeight="1" x14ac:dyDescent="0.25">
      <c r="A20" s="217" t="e">
        <f>'Menus déjeuner'!#REF!</f>
        <v>#REF!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</row>
    <row r="21" spans="1:14" s="140" customFormat="1" ht="17.850000000000001" customHeight="1" x14ac:dyDescent="0.25">
      <c r="A21" s="217" t="e">
        <f>'Menus déjeuner'!#REF!</f>
        <v>#REF!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7.850000000000001" customHeight="1" x14ac:dyDescent="0.25">
      <c r="A22" s="217" t="e">
        <f>'Menus déjeuner'!#REF!</f>
        <v>#REF!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s="140" customFormat="1" ht="17.850000000000001" customHeight="1" x14ac:dyDescent="0.25">
      <c r="A23" s="217" t="e">
        <f>'Menus déjeuner'!#REF!</f>
        <v>#REF!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</row>
    <row r="24" spans="1:14" s="142" customFormat="1" ht="12.45" customHeight="1" x14ac:dyDescent="0.25">
      <c r="A24" s="220" t="s">
        <v>98</v>
      </c>
      <c r="B24" s="399" t="e">
        <f>B15+1</f>
        <v>#REF!</v>
      </c>
      <c r="C24" s="399"/>
      <c r="D24" s="399"/>
      <c r="E24" s="399"/>
      <c r="F24" s="141"/>
      <c r="G24" s="141"/>
      <c r="H24" s="141"/>
      <c r="I24" s="141"/>
      <c r="J24" s="141"/>
      <c r="K24" s="141"/>
      <c r="L24" s="141"/>
      <c r="M24" s="141"/>
      <c r="N24" s="141"/>
    </row>
    <row r="25" spans="1:14" s="140" customFormat="1" ht="17.850000000000001" customHeight="1" x14ac:dyDescent="0.25">
      <c r="A25" s="217" t="e">
        <f>'Menus déjeuner'!#REF!</f>
        <v>#REF!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</row>
    <row r="26" spans="1:14" s="140" customFormat="1" ht="17.850000000000001" customHeight="1" x14ac:dyDescent="0.25">
      <c r="A26" s="217" t="e">
        <f>'Menus déjeuner'!#REF!</f>
        <v>#REF!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</row>
    <row r="27" spans="1:14" s="140" customFormat="1" ht="17.850000000000001" customHeight="1" x14ac:dyDescent="0.25">
      <c r="A27" s="217" t="e">
        <f>'Menus déjeuner'!#REF!</f>
        <v>#REF!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s="140" customFormat="1" ht="17.850000000000001" customHeight="1" x14ac:dyDescent="0.25">
      <c r="A28" s="217" t="e">
        <f>'Menus déjeuner'!#REF!</f>
        <v>#REF!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</row>
    <row r="29" spans="1:14" s="140" customFormat="1" ht="17.850000000000001" customHeight="1" x14ac:dyDescent="0.25">
      <c r="A29" s="232" t="e">
        <f>'Menus déjeuner'!#REF!</f>
        <v>#REF!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7.850000000000001" customHeight="1" x14ac:dyDescent="0.25">
      <c r="A30" s="217" t="e">
        <f>'Menus déjeuner'!#REF!</f>
        <v>#REF!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7.850000000000001" customHeight="1" x14ac:dyDescent="0.25">
      <c r="A31" s="217" t="e">
        <f>'Menus déjeuner'!#REF!</f>
        <v>#REF!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s="140" customFormat="1" ht="17.850000000000001" customHeight="1" x14ac:dyDescent="0.25">
      <c r="A32" s="217" t="e">
        <f>'Menus déjeuner'!#REF!</f>
        <v>#REF!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</row>
    <row r="33" spans="1:14" s="142" customFormat="1" ht="12.45" customHeight="1" x14ac:dyDescent="0.25">
      <c r="A33" s="220" t="s">
        <v>98</v>
      </c>
      <c r="B33" s="399" t="e">
        <f>B24+1</f>
        <v>#REF!</v>
      </c>
      <c r="C33" s="399"/>
      <c r="D33" s="399"/>
      <c r="E33" s="399"/>
      <c r="F33" s="141"/>
      <c r="G33" s="141"/>
      <c r="H33" s="141"/>
      <c r="I33" s="141"/>
      <c r="J33" s="141"/>
      <c r="K33" s="141"/>
      <c r="L33" s="141"/>
      <c r="M33" s="141"/>
      <c r="N33" s="141"/>
    </row>
    <row r="34" spans="1:14" s="140" customFormat="1" ht="17.850000000000001" customHeight="1" x14ac:dyDescent="0.25">
      <c r="A34" s="217" t="e">
        <f>'Menus déjeuner'!#REF!</f>
        <v>#REF!</v>
      </c>
      <c r="B34" s="139"/>
      <c r="C34" s="139" t="s">
        <v>78</v>
      </c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</row>
    <row r="35" spans="1:14" s="140" customFormat="1" ht="17.850000000000001" customHeight="1" x14ac:dyDescent="0.25">
      <c r="A35" s="217" t="e">
        <f>'Menus déjeuner'!#REF!</f>
        <v>#REF!</v>
      </c>
      <c r="B35" s="139"/>
      <c r="C35" s="139" t="s">
        <v>78</v>
      </c>
      <c r="D35" s="139" t="s">
        <v>78</v>
      </c>
      <c r="E35" s="139"/>
      <c r="F35" s="139"/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7.850000000000001" customHeight="1" x14ac:dyDescent="0.25">
      <c r="A36" s="217" t="e">
        <f>'Menus déjeuner'!#REF!</f>
        <v>#REF!</v>
      </c>
      <c r="B36" s="139" t="s">
        <v>78</v>
      </c>
      <c r="C36" s="139" t="s">
        <v>78</v>
      </c>
      <c r="D36" s="139" t="s">
        <v>78</v>
      </c>
      <c r="E36" s="139" t="s">
        <v>78</v>
      </c>
      <c r="F36" s="139"/>
      <c r="G36" s="139"/>
      <c r="H36" s="139"/>
      <c r="I36" s="139"/>
      <c r="J36" s="139"/>
      <c r="K36" s="139"/>
      <c r="L36" s="139" t="s">
        <v>78</v>
      </c>
      <c r="M36" s="139"/>
      <c r="N36" s="139" t="s">
        <v>78</v>
      </c>
    </row>
    <row r="37" spans="1:14" s="140" customFormat="1" ht="17.850000000000001" customHeight="1" x14ac:dyDescent="0.25">
      <c r="A37" s="217" t="e">
        <f>'Menus déjeuner'!#REF!</f>
        <v>#REF!</v>
      </c>
      <c r="B37" s="139" t="s">
        <v>78</v>
      </c>
      <c r="C37" s="139" t="s">
        <v>78</v>
      </c>
      <c r="D37" s="139" t="s">
        <v>78</v>
      </c>
      <c r="E37" s="139"/>
      <c r="F37" s="139"/>
      <c r="G37" s="139"/>
      <c r="H37" s="139"/>
      <c r="I37" s="139"/>
      <c r="J37" s="139"/>
      <c r="K37" s="139"/>
      <c r="L37" s="139" t="s">
        <v>78</v>
      </c>
      <c r="M37" s="139"/>
      <c r="N37" s="139" t="s">
        <v>78</v>
      </c>
    </row>
    <row r="38" spans="1:14" s="140" customFormat="1" ht="17.850000000000001" customHeight="1" x14ac:dyDescent="0.25">
      <c r="A38" s="217" t="e">
        <f>'Menus déjeuner'!#REF!</f>
        <v>#REF!</v>
      </c>
      <c r="B38" s="139"/>
      <c r="C38" s="139" t="s">
        <v>78</v>
      </c>
      <c r="D38" s="139"/>
      <c r="E38" s="139"/>
      <c r="F38" s="139"/>
      <c r="G38" s="139"/>
      <c r="H38" s="139"/>
      <c r="I38" s="139"/>
      <c r="J38" s="139"/>
      <c r="K38" s="139"/>
      <c r="L38" s="139" t="s">
        <v>78</v>
      </c>
      <c r="M38" s="139"/>
      <c r="N38" s="139"/>
    </row>
    <row r="39" spans="1:14" s="140" customFormat="1" ht="17.850000000000001" customHeight="1" x14ac:dyDescent="0.25">
      <c r="A39" s="217" t="e">
        <f>'Menus déjeuner'!#REF!</f>
        <v>#REF!</v>
      </c>
      <c r="B39" s="139" t="s">
        <v>78</v>
      </c>
      <c r="C39" s="139" t="s">
        <v>78</v>
      </c>
      <c r="D39" s="139" t="s">
        <v>78</v>
      </c>
      <c r="E39" s="139"/>
      <c r="F39" s="139"/>
      <c r="G39" s="139"/>
      <c r="H39" s="139"/>
      <c r="I39" s="139"/>
      <c r="J39" s="139"/>
      <c r="K39" s="139"/>
      <c r="L39" s="139" t="s">
        <v>78</v>
      </c>
      <c r="M39" s="139"/>
      <c r="N39" s="139" t="s">
        <v>78</v>
      </c>
    </row>
    <row r="40" spans="1:14" s="140" customFormat="1" ht="17.850000000000001" customHeight="1" x14ac:dyDescent="0.25">
      <c r="A40" s="217" t="e">
        <f>'Menus déjeuner'!#REF!</f>
        <v>#REF!</v>
      </c>
      <c r="B40" s="139" t="s">
        <v>78</v>
      </c>
      <c r="C40" s="139" t="s">
        <v>78</v>
      </c>
      <c r="D40" s="139" t="s">
        <v>78</v>
      </c>
      <c r="E40" s="139"/>
      <c r="F40" s="139"/>
      <c r="G40" s="139"/>
      <c r="H40" s="139"/>
      <c r="I40" s="139"/>
      <c r="J40" s="139"/>
      <c r="K40" s="139"/>
      <c r="L40" s="139"/>
      <c r="M40" s="139"/>
      <c r="N40" s="139"/>
    </row>
    <row r="41" spans="1:14" s="140" customFormat="1" ht="17.850000000000001" customHeight="1" x14ac:dyDescent="0.25">
      <c r="A41" s="217" t="e">
        <f>'Menus déjeuner'!#REF!</f>
        <v>#REF!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</sheetData>
  <mergeCells count="5">
    <mergeCell ref="B33:E33"/>
    <mergeCell ref="A1:N1"/>
    <mergeCell ref="B6:E6"/>
    <mergeCell ref="B15:E15"/>
    <mergeCell ref="B24:E24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94D6-D30D-4846-AE69-97C43B7F89C2}">
  <sheetPr>
    <tabColor theme="0" tint="-0.249977111117893"/>
    <pageSetUpPr fitToPage="1"/>
  </sheetPr>
  <dimension ref="A1:N41"/>
  <sheetViews>
    <sheetView showZeros="0" zoomScale="120" zoomScaleNormal="120" workbookViewId="0">
      <pane xSplit="1" ySplit="2" topLeftCell="B15" activePane="bottomRight" state="frozen"/>
      <selection activeCell="D35" sqref="D35"/>
      <selection pane="topRight" activeCell="D35" sqref="D35"/>
      <selection pane="bottomLeft" activeCell="D35" sqref="D35"/>
      <selection pane="bottomRight" activeCell="D35" sqref="D35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400" t="s">
        <v>63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7.100000000000001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7.100000000000001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7.100000000000001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2" customFormat="1" ht="12.45" customHeight="1" x14ac:dyDescent="0.25">
      <c r="A6" s="220" t="s">
        <v>98</v>
      </c>
      <c r="B6" s="399" t="e">
        <f>'Menus déjeuner'!#REF!</f>
        <v>#REF!</v>
      </c>
      <c r="C6" s="399"/>
      <c r="D6" s="399"/>
      <c r="E6" s="399"/>
      <c r="F6" s="141"/>
      <c r="G6" s="141"/>
      <c r="H6" s="141"/>
      <c r="I6" s="141"/>
      <c r="J6" s="141"/>
      <c r="K6" s="141"/>
      <c r="L6" s="141"/>
      <c r="M6" s="141"/>
      <c r="N6" s="141"/>
    </row>
    <row r="7" spans="1:14" s="140" customFormat="1" ht="17.850000000000001" customHeight="1" x14ac:dyDescent="0.25">
      <c r="A7" s="217" t="e">
        <f>'Menus déjeuner'!#REF!</f>
        <v>#REF!</v>
      </c>
      <c r="B7" s="139"/>
      <c r="C7" s="139"/>
      <c r="D7" s="139"/>
      <c r="E7" s="139"/>
      <c r="F7" s="139"/>
      <c r="G7" s="139"/>
      <c r="H7" s="139"/>
      <c r="I7" s="139"/>
      <c r="J7" s="139" t="s">
        <v>78</v>
      </c>
      <c r="K7" s="139"/>
      <c r="L7" s="139"/>
      <c r="M7" s="139"/>
      <c r="N7" s="139" t="s">
        <v>78</v>
      </c>
    </row>
    <row r="8" spans="1:14" s="140" customFormat="1" ht="17.850000000000001" customHeight="1" x14ac:dyDescent="0.25">
      <c r="A8" s="217" t="e">
        <f>'Menus déjeuner'!#REF!</f>
        <v>#REF!</v>
      </c>
      <c r="B8" s="139"/>
      <c r="C8" s="139" t="s">
        <v>78</v>
      </c>
      <c r="D8" s="139"/>
      <c r="E8" s="139"/>
      <c r="F8" s="139"/>
      <c r="G8" s="139"/>
      <c r="H8" s="139"/>
      <c r="I8" s="139"/>
      <c r="J8" s="139" t="s">
        <v>78</v>
      </c>
      <c r="K8" s="139"/>
      <c r="L8" s="139"/>
      <c r="M8" s="139"/>
      <c r="N8" s="139" t="s">
        <v>78</v>
      </c>
    </row>
    <row r="9" spans="1:14" s="140" customFormat="1" ht="17.850000000000001" customHeight="1" x14ac:dyDescent="0.25">
      <c r="A9" s="217" t="e">
        <f>'Menus déjeuner'!#REF!</f>
        <v>#REF!</v>
      </c>
      <c r="B9" s="139" t="s">
        <v>78</v>
      </c>
      <c r="C9" s="139" t="s">
        <v>78</v>
      </c>
      <c r="D9" s="139" t="s">
        <v>78</v>
      </c>
      <c r="E9" s="139"/>
      <c r="F9" s="139"/>
      <c r="G9" s="139"/>
      <c r="H9" s="139"/>
      <c r="I9" s="139"/>
      <c r="J9" s="139"/>
      <c r="K9" s="139" t="s">
        <v>78</v>
      </c>
      <c r="L9" s="139"/>
      <c r="M9" s="139"/>
      <c r="N9" s="139"/>
    </row>
    <row r="10" spans="1:14" s="140" customFormat="1" ht="17.850000000000001" customHeight="1" x14ac:dyDescent="0.25">
      <c r="A10" s="217" t="e">
        <f>'Menus déjeuner'!#REF!</f>
        <v>#REF!</v>
      </c>
      <c r="B10" s="139" t="s">
        <v>78</v>
      </c>
      <c r="C10" s="139" t="s">
        <v>78</v>
      </c>
      <c r="D10" s="139" t="s">
        <v>78</v>
      </c>
      <c r="E10" s="139" t="s">
        <v>78</v>
      </c>
      <c r="F10" s="139" t="s">
        <v>78</v>
      </c>
      <c r="G10" s="139"/>
      <c r="H10" s="139"/>
      <c r="I10" s="139"/>
      <c r="J10" s="139" t="s">
        <v>78</v>
      </c>
      <c r="K10" s="139"/>
      <c r="L10" s="139" t="s">
        <v>78</v>
      </c>
      <c r="M10" s="139"/>
      <c r="N10" s="139" t="s">
        <v>78</v>
      </c>
    </row>
    <row r="11" spans="1:14" s="140" customFormat="1" ht="17.850000000000001" customHeight="1" x14ac:dyDescent="0.25">
      <c r="A11" s="217" t="e">
        <f>'Menus déjeuner'!#REF!</f>
        <v>#REF!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s="140" customFormat="1" ht="17.850000000000001" customHeight="1" x14ac:dyDescent="0.25">
      <c r="A12" s="217" t="e">
        <f>'Menus déjeuner'!#REF!</f>
        <v>#REF!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7.850000000000001" customHeight="1" x14ac:dyDescent="0.25">
      <c r="A13" s="217" t="e">
        <f>'Menus déjeuner'!#REF!</f>
        <v>#REF!</v>
      </c>
      <c r="B13" s="139" t="s">
        <v>78</v>
      </c>
      <c r="C13" s="139" t="s">
        <v>78</v>
      </c>
      <c r="D13" s="139" t="s">
        <v>78</v>
      </c>
      <c r="E13" s="139"/>
      <c r="F13" s="139" t="s">
        <v>78</v>
      </c>
      <c r="G13" s="139"/>
      <c r="H13" s="139"/>
      <c r="I13" s="139"/>
      <c r="J13" s="139"/>
      <c r="K13" s="139" t="s">
        <v>78</v>
      </c>
      <c r="L13" s="139"/>
      <c r="M13" s="139"/>
      <c r="N13" s="139"/>
    </row>
    <row r="14" spans="1:14" s="140" customFormat="1" ht="17.850000000000001" customHeight="1" x14ac:dyDescent="0.25">
      <c r="A14" s="217" t="e">
        <f>'Menus déjeuner'!#REF!</f>
        <v>#REF!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2" customFormat="1" ht="12.45" customHeight="1" x14ac:dyDescent="0.25">
      <c r="A15" s="220" t="s">
        <v>98</v>
      </c>
      <c r="B15" s="399" t="e">
        <f>B6+1</f>
        <v>#REF!</v>
      </c>
      <c r="C15" s="399"/>
      <c r="D15" s="399"/>
      <c r="E15" s="399"/>
      <c r="F15" s="141"/>
      <c r="G15" s="141"/>
      <c r="H15" s="141"/>
      <c r="I15" s="141"/>
      <c r="J15" s="141"/>
      <c r="K15" s="141"/>
      <c r="L15" s="141"/>
      <c r="M15" s="141"/>
      <c r="N15" s="141"/>
    </row>
    <row r="16" spans="1:14" s="140" customFormat="1" ht="17.850000000000001" customHeight="1" x14ac:dyDescent="0.25">
      <c r="A16" s="217" t="e">
        <f>'Menus déjeuner'!#REF!</f>
        <v>#REF!</v>
      </c>
      <c r="B16" s="139" t="s">
        <v>78</v>
      </c>
      <c r="C16" s="139" t="s">
        <v>78</v>
      </c>
      <c r="D16" s="139" t="s">
        <v>78</v>
      </c>
      <c r="E16" s="139"/>
      <c r="F16" s="139" t="s">
        <v>78</v>
      </c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7.850000000000001" customHeight="1" x14ac:dyDescent="0.25">
      <c r="A17" s="217" t="e">
        <f>'Menus déjeuner'!#REF!</f>
        <v>#REF!</v>
      </c>
      <c r="B17" s="139"/>
      <c r="C17" s="139"/>
      <c r="D17" s="139"/>
      <c r="E17" s="139"/>
      <c r="F17" s="139"/>
      <c r="G17" s="139"/>
      <c r="H17" s="139"/>
      <c r="I17" s="139"/>
      <c r="J17" s="139" t="s">
        <v>78</v>
      </c>
      <c r="K17" s="139"/>
      <c r="L17" s="139"/>
      <c r="M17" s="139"/>
      <c r="N17" s="139" t="s">
        <v>78</v>
      </c>
    </row>
    <row r="18" spans="1:14" s="140" customFormat="1" ht="17.850000000000001" customHeight="1" x14ac:dyDescent="0.25">
      <c r="A18" s="217" t="e">
        <f>'Menus déjeuner'!#REF!</f>
        <v>#REF!</v>
      </c>
      <c r="B18" s="139" t="s">
        <v>78</v>
      </c>
      <c r="C18" s="139" t="s">
        <v>78</v>
      </c>
      <c r="D18" s="139" t="s">
        <v>78</v>
      </c>
      <c r="E18" s="139"/>
      <c r="F18" s="139"/>
      <c r="G18" s="139"/>
      <c r="H18" s="139"/>
      <c r="I18" s="139"/>
      <c r="J18" s="139" t="s">
        <v>78</v>
      </c>
      <c r="K18" s="139"/>
      <c r="L18" s="139" t="s">
        <v>78</v>
      </c>
      <c r="M18" s="139"/>
      <c r="N18" s="139" t="s">
        <v>78</v>
      </c>
    </row>
    <row r="19" spans="1:14" s="140" customFormat="1" ht="17.850000000000001" customHeight="1" x14ac:dyDescent="0.25">
      <c r="A19" s="217" t="e">
        <f>'Menus déjeuner'!#REF!</f>
        <v>#REF!</v>
      </c>
      <c r="B19" s="139" t="s">
        <v>78</v>
      </c>
      <c r="C19" s="139" t="s">
        <v>78</v>
      </c>
      <c r="D19" s="139" t="s">
        <v>78</v>
      </c>
      <c r="E19" s="139" t="s">
        <v>78</v>
      </c>
      <c r="F19" s="139"/>
      <c r="G19" s="139"/>
      <c r="H19" s="139"/>
      <c r="I19" s="139"/>
      <c r="J19" s="139" t="s">
        <v>78</v>
      </c>
      <c r="K19" s="139"/>
      <c r="L19" s="139" t="s">
        <v>78</v>
      </c>
      <c r="M19" s="139"/>
      <c r="N19" s="139" t="s">
        <v>78</v>
      </c>
    </row>
    <row r="20" spans="1:14" s="140" customFormat="1" ht="17.850000000000001" customHeight="1" x14ac:dyDescent="0.25">
      <c r="A20" s="217" t="e">
        <f>'Menus déjeuner'!#REF!</f>
        <v>#REF!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</row>
    <row r="21" spans="1:14" s="140" customFormat="1" ht="17.850000000000001" customHeight="1" x14ac:dyDescent="0.25">
      <c r="A21" s="217" t="e">
        <f>'Menus déjeuner'!#REF!</f>
        <v>#REF!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7.850000000000001" customHeight="1" x14ac:dyDescent="0.25">
      <c r="A22" s="217" t="e">
        <f>'Menus déjeuner'!#REF!</f>
        <v>#REF!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s="140" customFormat="1" ht="17.850000000000001" customHeight="1" x14ac:dyDescent="0.25">
      <c r="A23" s="217" t="e">
        <f>'Menus déjeuner'!#REF!</f>
        <v>#REF!</v>
      </c>
      <c r="B23" s="139" t="s">
        <v>78</v>
      </c>
      <c r="C23" s="139" t="s">
        <v>78</v>
      </c>
      <c r="D23" s="139" t="s">
        <v>78</v>
      </c>
      <c r="E23" s="139"/>
      <c r="F23" s="139" t="s">
        <v>78</v>
      </c>
      <c r="G23" s="139"/>
      <c r="H23" s="139"/>
      <c r="I23" s="139" t="s">
        <v>78</v>
      </c>
      <c r="J23" s="139"/>
      <c r="K23" s="139"/>
      <c r="L23" s="139"/>
      <c r="M23" s="139" t="s">
        <v>78</v>
      </c>
      <c r="N23" s="139"/>
    </row>
    <row r="24" spans="1:14" s="142" customFormat="1" ht="12.45" customHeight="1" x14ac:dyDescent="0.25">
      <c r="A24" s="220" t="s">
        <v>98</v>
      </c>
      <c r="B24" s="399" t="e">
        <f>B15+1</f>
        <v>#REF!</v>
      </c>
      <c r="C24" s="399"/>
      <c r="D24" s="399"/>
      <c r="E24" s="399"/>
      <c r="F24" s="141"/>
      <c r="G24" s="141"/>
      <c r="H24" s="141"/>
      <c r="I24" s="141"/>
      <c r="J24" s="141"/>
      <c r="K24" s="141"/>
      <c r="L24" s="141"/>
      <c r="M24" s="141"/>
      <c r="N24" s="141"/>
    </row>
    <row r="25" spans="1:14" s="140" customFormat="1" ht="17.850000000000001" customHeight="1" x14ac:dyDescent="0.25">
      <c r="A25" s="217" t="e">
        <f>'Menus déjeuner'!#REF!</f>
        <v>#REF!</v>
      </c>
      <c r="B25" s="139"/>
      <c r="C25" s="139"/>
      <c r="D25" s="139"/>
      <c r="E25" s="139"/>
      <c r="F25" s="139"/>
      <c r="G25" s="139"/>
      <c r="H25" s="139"/>
      <c r="I25" s="139"/>
      <c r="J25" s="139" t="s">
        <v>78</v>
      </c>
      <c r="K25" s="139"/>
      <c r="L25" s="139"/>
      <c r="M25" s="139"/>
      <c r="N25" s="139" t="s">
        <v>78</v>
      </c>
    </row>
    <row r="26" spans="1:14" s="140" customFormat="1" ht="17.850000000000001" customHeight="1" x14ac:dyDescent="0.25">
      <c r="A26" s="217" t="e">
        <f>'Menus déjeuner'!#REF!</f>
        <v>#REF!</v>
      </c>
      <c r="B26" s="139"/>
      <c r="C26" s="139" t="s">
        <v>78</v>
      </c>
      <c r="D26" s="139"/>
      <c r="E26" s="139"/>
      <c r="F26" s="139"/>
      <c r="G26" s="139"/>
      <c r="H26" s="139"/>
      <c r="I26" s="139"/>
      <c r="J26" s="139" t="s">
        <v>78</v>
      </c>
      <c r="K26" s="139"/>
      <c r="L26" s="139"/>
      <c r="M26" s="139"/>
      <c r="N26" s="139" t="s">
        <v>78</v>
      </c>
    </row>
    <row r="27" spans="1:14" s="140" customFormat="1" ht="17.850000000000001" customHeight="1" x14ac:dyDescent="0.25">
      <c r="A27" s="217" t="e">
        <f>'Menus déjeuner'!#REF!</f>
        <v>#REF!</v>
      </c>
      <c r="B27" s="139"/>
      <c r="C27" s="139" t="s">
        <v>78</v>
      </c>
      <c r="D27" s="139" t="s">
        <v>78</v>
      </c>
      <c r="E27" s="139"/>
      <c r="F27" s="139"/>
      <c r="G27" s="139"/>
      <c r="H27" s="139"/>
      <c r="I27" s="139"/>
      <c r="J27" s="139"/>
      <c r="K27" s="139"/>
      <c r="L27" s="139" t="s">
        <v>78</v>
      </c>
      <c r="M27" s="139"/>
      <c r="N27" s="139" t="s">
        <v>78</v>
      </c>
    </row>
    <row r="28" spans="1:14" s="140" customFormat="1" ht="17.850000000000001" customHeight="1" x14ac:dyDescent="0.25">
      <c r="A28" s="217" t="e">
        <f>'Menus déjeuner'!#REF!</f>
        <v>#REF!</v>
      </c>
      <c r="B28" s="139" t="s">
        <v>78</v>
      </c>
      <c r="C28" s="139" t="s">
        <v>78</v>
      </c>
      <c r="D28" s="139" t="s">
        <v>78</v>
      </c>
      <c r="E28" s="139" t="s">
        <v>78</v>
      </c>
      <c r="F28" s="139"/>
      <c r="G28" s="139" t="s">
        <v>78</v>
      </c>
      <c r="H28" s="139"/>
      <c r="I28" s="139"/>
      <c r="J28" s="139"/>
      <c r="K28" s="139"/>
      <c r="L28" s="139" t="s">
        <v>78</v>
      </c>
      <c r="M28" s="139"/>
      <c r="N28" s="139" t="s">
        <v>78</v>
      </c>
    </row>
    <row r="29" spans="1:14" s="140" customFormat="1" ht="17.850000000000001" customHeight="1" x14ac:dyDescent="0.25">
      <c r="A29" s="217" t="e">
        <f>'Menus déjeuner'!#REF!</f>
        <v>#REF!</v>
      </c>
      <c r="B29" s="139" t="s">
        <v>78</v>
      </c>
      <c r="C29" s="139" t="s">
        <v>78</v>
      </c>
      <c r="D29" s="139" t="s">
        <v>78</v>
      </c>
      <c r="E29" s="139"/>
      <c r="F29" s="139"/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7.850000000000001" customHeight="1" x14ac:dyDescent="0.25">
      <c r="A30" s="217" t="e">
        <f>'Menus déjeuner'!#REF!</f>
        <v>#REF!</v>
      </c>
      <c r="B30" s="139"/>
      <c r="C30" s="139" t="s">
        <v>78</v>
      </c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7.850000000000001" customHeight="1" x14ac:dyDescent="0.25">
      <c r="A31" s="217" t="e">
        <f>'Menus déjeuner'!#REF!</f>
        <v>#REF!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s="140" customFormat="1" ht="17.850000000000001" customHeight="1" x14ac:dyDescent="0.25">
      <c r="A32" s="217" t="e">
        <f>'Menus déjeuner'!#REF!</f>
        <v>#REF!</v>
      </c>
      <c r="B32" s="139"/>
      <c r="C32" s="139" t="s">
        <v>78</v>
      </c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</row>
    <row r="33" spans="1:14" s="142" customFormat="1" ht="12.45" customHeight="1" x14ac:dyDescent="0.25">
      <c r="A33" s="220" t="s">
        <v>98</v>
      </c>
      <c r="B33" s="399" t="e">
        <f>B24+1</f>
        <v>#REF!</v>
      </c>
      <c r="C33" s="399"/>
      <c r="D33" s="399"/>
      <c r="E33" s="399"/>
      <c r="F33" s="141"/>
      <c r="G33" s="141"/>
      <c r="H33" s="141"/>
      <c r="I33" s="141"/>
      <c r="J33" s="141"/>
      <c r="K33" s="141"/>
      <c r="L33" s="141"/>
      <c r="M33" s="141"/>
      <c r="N33" s="141"/>
    </row>
    <row r="34" spans="1:14" s="140" customFormat="1" ht="17.850000000000001" customHeight="1" x14ac:dyDescent="0.25">
      <c r="A34" s="217" t="e">
        <f>+'Menus déjeuner'!#REF!</f>
        <v>#REF!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</row>
    <row r="35" spans="1:14" s="140" customFormat="1" ht="17.850000000000001" customHeight="1" x14ac:dyDescent="0.25">
      <c r="A35" s="217" t="e">
        <f>+'Menus déjeuner'!#REF!</f>
        <v>#REF!</v>
      </c>
      <c r="B35" s="139"/>
      <c r="C35" s="139" t="s">
        <v>78</v>
      </c>
      <c r="D35" s="139"/>
      <c r="E35" s="139"/>
      <c r="F35" s="139"/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7.850000000000001" customHeight="1" x14ac:dyDescent="0.25">
      <c r="A36" s="217" t="e">
        <f>+'Menus déjeuner'!#REF!</f>
        <v>#REF!</v>
      </c>
      <c r="B36" s="139" t="s">
        <v>78</v>
      </c>
      <c r="C36" s="139" t="s">
        <v>78</v>
      </c>
      <c r="D36" s="139" t="s">
        <v>78</v>
      </c>
      <c r="E36" s="139"/>
      <c r="F36" s="139"/>
      <c r="G36" s="139"/>
      <c r="H36" s="139"/>
      <c r="I36" s="139"/>
      <c r="J36" s="139"/>
      <c r="K36" s="139"/>
      <c r="L36" s="139" t="s">
        <v>78</v>
      </c>
      <c r="M36" s="139"/>
      <c r="N36" s="139" t="s">
        <v>78</v>
      </c>
    </row>
    <row r="37" spans="1:14" s="140" customFormat="1" ht="17.850000000000001" customHeight="1" x14ac:dyDescent="0.25">
      <c r="A37" s="217" t="e">
        <f>+'Menus déjeuner'!#REF!</f>
        <v>#REF!</v>
      </c>
      <c r="B37" s="139"/>
      <c r="C37" s="139" t="s">
        <v>78</v>
      </c>
      <c r="D37" s="139" t="s">
        <v>78</v>
      </c>
      <c r="E37" s="139"/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14" s="140" customFormat="1" ht="17.850000000000001" customHeight="1" x14ac:dyDescent="0.25">
      <c r="A38" s="217" t="e">
        <f>+'Menus déjeuner'!#REF!</f>
        <v>#REF!</v>
      </c>
      <c r="B38" s="139"/>
      <c r="C38" s="139" t="s">
        <v>78</v>
      </c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</row>
    <row r="39" spans="1:14" s="140" customFormat="1" ht="17.850000000000001" customHeight="1" x14ac:dyDescent="0.25">
      <c r="A39" s="217" t="e">
        <f>+'Menus déjeuner'!#REF!</f>
        <v>#REF!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</row>
    <row r="40" spans="1:14" s="140" customFormat="1" ht="17.850000000000001" customHeight="1" x14ac:dyDescent="0.25">
      <c r="A40" s="217" t="e">
        <f>+'Menus déjeuner'!#REF!</f>
        <v>#REF!</v>
      </c>
      <c r="B40" s="139" t="s">
        <v>78</v>
      </c>
      <c r="C40" s="139" t="s">
        <v>78</v>
      </c>
      <c r="D40" s="139" t="s">
        <v>78</v>
      </c>
      <c r="E40" s="139"/>
      <c r="F40" s="139" t="s">
        <v>78</v>
      </c>
      <c r="G40" s="139"/>
      <c r="H40" s="139"/>
      <c r="I40" s="139"/>
      <c r="J40" s="139"/>
      <c r="K40" s="139"/>
      <c r="L40" s="139"/>
      <c r="M40" s="139" t="s">
        <v>78</v>
      </c>
      <c r="N40" s="139"/>
    </row>
    <row r="41" spans="1:14" s="140" customFormat="1" ht="17.850000000000001" customHeight="1" x14ac:dyDescent="0.25">
      <c r="A41" s="217" t="e">
        <f>+'Menus déjeuner'!#REF!</f>
        <v>#REF!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</sheetData>
  <mergeCells count="5">
    <mergeCell ref="A1:N1"/>
    <mergeCell ref="B6:E6"/>
    <mergeCell ref="B15:E15"/>
    <mergeCell ref="B24:E24"/>
    <mergeCell ref="B33:E3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E7C8-2FC2-4870-8537-B6F3D87649AB}">
  <sheetPr>
    <tabColor theme="0" tint="-0.249977111117893"/>
    <pageSetUpPr fitToPage="1"/>
  </sheetPr>
  <dimension ref="A1:N41"/>
  <sheetViews>
    <sheetView showZeros="0" zoomScale="120" zoomScaleNormal="120" workbookViewId="0">
      <pane xSplit="1" ySplit="2" topLeftCell="B24" activePane="bottomRight" state="frozen"/>
      <selection activeCell="D35" sqref="D35"/>
      <selection pane="topRight" activeCell="D35" sqref="D35"/>
      <selection pane="bottomLeft" activeCell="D35" sqref="D35"/>
      <selection pane="bottomRight" activeCell="D35" sqref="D35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400" t="s">
        <v>63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7.100000000000001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7.100000000000001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7.100000000000001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2" customFormat="1" ht="12.45" customHeight="1" x14ac:dyDescent="0.25">
      <c r="A6" s="220" t="s">
        <v>98</v>
      </c>
      <c r="B6" s="399" t="e">
        <f>'Menus déjeuner'!#REF!</f>
        <v>#REF!</v>
      </c>
      <c r="C6" s="399"/>
      <c r="D6" s="399"/>
      <c r="E6" s="399"/>
      <c r="F6" s="141"/>
      <c r="G6" s="141"/>
      <c r="H6" s="141"/>
      <c r="I6" s="141"/>
      <c r="J6" s="141"/>
      <c r="K6" s="141"/>
      <c r="L6" s="141"/>
      <c r="M6" s="141"/>
      <c r="N6" s="141"/>
    </row>
    <row r="7" spans="1:14" s="140" customFormat="1" ht="17.850000000000001" customHeight="1" x14ac:dyDescent="0.25">
      <c r="A7" s="218" t="e">
        <f>'Menus déjeuner'!#REF!</f>
        <v>#REF!</v>
      </c>
      <c r="B7" s="139"/>
      <c r="C7" s="139" t="s">
        <v>78</v>
      </c>
      <c r="D7" s="139"/>
      <c r="E7" s="139"/>
      <c r="F7" s="139"/>
      <c r="G7" s="139"/>
      <c r="H7" s="139"/>
      <c r="I7" s="139"/>
      <c r="J7" s="139" t="s">
        <v>78</v>
      </c>
      <c r="K7" s="139"/>
      <c r="L7" s="139"/>
      <c r="M7" s="139"/>
      <c r="N7" s="139" t="s">
        <v>78</v>
      </c>
    </row>
    <row r="8" spans="1:14" s="140" customFormat="1" ht="17.850000000000001" customHeight="1" x14ac:dyDescent="0.25">
      <c r="A8" s="217" t="e">
        <f>'Menus déjeuner'!#REF!</f>
        <v>#REF!</v>
      </c>
      <c r="B8" s="139"/>
      <c r="C8" s="139"/>
      <c r="D8" s="139"/>
      <c r="E8" s="139"/>
      <c r="F8" s="139"/>
      <c r="G8" s="139"/>
      <c r="H8" s="139"/>
      <c r="I8" s="139"/>
      <c r="J8" s="139" t="s">
        <v>78</v>
      </c>
      <c r="K8" s="139"/>
      <c r="L8" s="139"/>
      <c r="M8" s="139"/>
      <c r="N8" s="139" t="s">
        <v>78</v>
      </c>
    </row>
    <row r="9" spans="1:14" s="140" customFormat="1" ht="17.850000000000001" customHeight="1" x14ac:dyDescent="0.25">
      <c r="A9" s="217" t="e">
        <f>'Menus déjeuner'!#REF!</f>
        <v>#REF!</v>
      </c>
      <c r="B9" s="139" t="s">
        <v>78</v>
      </c>
      <c r="C9" s="139" t="s">
        <v>78</v>
      </c>
      <c r="D9" s="139" t="s">
        <v>78</v>
      </c>
      <c r="E9" s="139" t="s">
        <v>78</v>
      </c>
      <c r="F9" s="139"/>
      <c r="G9" s="139"/>
      <c r="H9" s="139"/>
      <c r="I9" s="139"/>
      <c r="J9" s="139"/>
      <c r="K9" s="139"/>
      <c r="L9" s="139" t="s">
        <v>78</v>
      </c>
      <c r="M9" s="139"/>
      <c r="N9" s="139" t="s">
        <v>78</v>
      </c>
    </row>
    <row r="10" spans="1:14" s="140" customFormat="1" ht="17.850000000000001" customHeight="1" x14ac:dyDescent="0.25">
      <c r="A10" s="217" t="e">
        <f>'Menus déjeuner'!#REF!</f>
        <v>#REF!</v>
      </c>
      <c r="B10" s="139" t="s">
        <v>78</v>
      </c>
      <c r="C10" s="139" t="s">
        <v>78</v>
      </c>
      <c r="D10" s="139" t="s">
        <v>78</v>
      </c>
      <c r="E10" s="139"/>
      <c r="F10" s="139"/>
      <c r="G10" s="139"/>
      <c r="H10" s="139"/>
      <c r="I10" s="139"/>
      <c r="J10" s="139" t="s">
        <v>78</v>
      </c>
      <c r="K10" s="139"/>
      <c r="L10" s="139" t="s">
        <v>78</v>
      </c>
      <c r="M10" s="139"/>
      <c r="N10" s="139" t="s">
        <v>78</v>
      </c>
    </row>
    <row r="11" spans="1:14" s="140" customFormat="1" ht="17.850000000000001" customHeight="1" x14ac:dyDescent="0.25">
      <c r="A11" s="217" t="e">
        <f>'Menus déjeuner'!#REF!</f>
        <v>#REF!</v>
      </c>
      <c r="B11" s="139"/>
      <c r="C11" s="139" t="s">
        <v>78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s="140" customFormat="1" ht="17.850000000000001" customHeight="1" x14ac:dyDescent="0.25">
      <c r="A12" s="217" t="e">
        <f>'Menus déjeuner'!#REF!</f>
        <v>#REF!</v>
      </c>
      <c r="B12" s="139"/>
      <c r="C12" s="139" t="s">
        <v>78</v>
      </c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7.850000000000001" customHeight="1" x14ac:dyDescent="0.25">
      <c r="A13" s="217" t="e">
        <f>'Menus déjeuner'!#REF!</f>
        <v>#REF!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7.850000000000001" customHeight="1" x14ac:dyDescent="0.25">
      <c r="A14" s="217" t="e">
        <f>'Menus déjeuner'!#REF!</f>
        <v>#REF!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2" customFormat="1" ht="12.45" customHeight="1" x14ac:dyDescent="0.25">
      <c r="A15" s="220" t="s">
        <v>98</v>
      </c>
      <c r="B15" s="399" t="e">
        <f>B6+1</f>
        <v>#REF!</v>
      </c>
      <c r="C15" s="399"/>
      <c r="D15" s="399"/>
      <c r="E15" s="399"/>
      <c r="F15" s="141"/>
      <c r="G15" s="141"/>
      <c r="H15" s="141"/>
      <c r="I15" s="141"/>
      <c r="J15" s="141"/>
      <c r="K15" s="141"/>
      <c r="L15" s="141"/>
      <c r="M15" s="141"/>
      <c r="N15" s="141"/>
    </row>
    <row r="16" spans="1:14" s="140" customFormat="1" ht="17.850000000000001" customHeight="1" x14ac:dyDescent="0.25">
      <c r="A16" s="217" t="e">
        <f>'Menus déjeuner'!#REF!</f>
        <v>#REF!</v>
      </c>
      <c r="B16" s="139" t="s">
        <v>78</v>
      </c>
      <c r="C16" s="139" t="s">
        <v>78</v>
      </c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7.850000000000001" customHeight="1" x14ac:dyDescent="0.25">
      <c r="A17" s="217" t="e">
        <f>'Menus déjeuner'!#REF!</f>
        <v>#REF!</v>
      </c>
      <c r="B17" s="139"/>
      <c r="C17" s="139" t="s">
        <v>78</v>
      </c>
      <c r="D17" s="139"/>
      <c r="E17" s="139"/>
      <c r="F17" s="139"/>
      <c r="G17" s="139"/>
      <c r="H17" s="139"/>
      <c r="I17" s="139"/>
      <c r="J17" s="139" t="s">
        <v>78</v>
      </c>
      <c r="K17" s="139"/>
      <c r="L17" s="139"/>
      <c r="M17" s="139"/>
      <c r="N17" s="139" t="s">
        <v>78</v>
      </c>
    </row>
    <row r="18" spans="1:14" s="140" customFormat="1" ht="17.850000000000001" customHeight="1" x14ac:dyDescent="0.25">
      <c r="A18" s="217" t="e">
        <f>'Menus déjeuner'!#REF!</f>
        <v>#REF!</v>
      </c>
      <c r="B18" s="139" t="s">
        <v>78</v>
      </c>
      <c r="C18" s="139" t="s">
        <v>78</v>
      </c>
      <c r="D18" s="139" t="s">
        <v>78</v>
      </c>
      <c r="E18" s="139"/>
      <c r="F18" s="139"/>
      <c r="G18" s="139"/>
      <c r="H18" s="139"/>
      <c r="I18" s="139"/>
      <c r="J18" s="139"/>
      <c r="K18" s="139"/>
      <c r="L18" s="139" t="s">
        <v>78</v>
      </c>
      <c r="M18" s="139"/>
      <c r="N18" s="139" t="s">
        <v>78</v>
      </c>
    </row>
    <row r="19" spans="1:14" s="140" customFormat="1" ht="17.850000000000001" customHeight="1" x14ac:dyDescent="0.25">
      <c r="A19" s="217" t="e">
        <f>'Menus déjeuner'!#REF!</f>
        <v>#REF!</v>
      </c>
      <c r="B19" s="139" t="s">
        <v>78</v>
      </c>
      <c r="C19" s="139" t="s">
        <v>78</v>
      </c>
      <c r="D19" s="139" t="s">
        <v>78</v>
      </c>
      <c r="E19" s="139" t="s">
        <v>78</v>
      </c>
      <c r="F19" s="139"/>
      <c r="G19" s="139"/>
      <c r="H19" s="139"/>
      <c r="I19" s="139"/>
      <c r="J19" s="139" t="s">
        <v>78</v>
      </c>
      <c r="K19" s="139"/>
      <c r="L19" s="139" t="s">
        <v>78</v>
      </c>
      <c r="M19" s="139"/>
      <c r="N19" s="139" t="s">
        <v>78</v>
      </c>
    </row>
    <row r="20" spans="1:14" s="140" customFormat="1" ht="17.850000000000001" customHeight="1" x14ac:dyDescent="0.25">
      <c r="A20" s="217" t="e">
        <f>'Menus déjeuner'!#REF!</f>
        <v>#REF!</v>
      </c>
      <c r="B20" s="139" t="s">
        <v>78</v>
      </c>
      <c r="C20" s="139" t="s">
        <v>78</v>
      </c>
      <c r="D20" s="139" t="s">
        <v>78</v>
      </c>
      <c r="E20" s="139"/>
      <c r="F20" s="139"/>
      <c r="G20" s="139"/>
      <c r="H20" s="139"/>
      <c r="I20" s="139"/>
      <c r="J20" s="139"/>
      <c r="K20" s="139"/>
      <c r="L20" s="139"/>
      <c r="M20" s="139"/>
      <c r="N20" s="139"/>
    </row>
    <row r="21" spans="1:14" s="140" customFormat="1" ht="17.850000000000001" customHeight="1" x14ac:dyDescent="0.25">
      <c r="A21" s="217" t="e">
        <f>'Menus déjeuner'!#REF!</f>
        <v>#REF!</v>
      </c>
      <c r="B21" s="139"/>
      <c r="C21" s="139" t="s">
        <v>78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7.850000000000001" customHeight="1" x14ac:dyDescent="0.25">
      <c r="A22" s="217" t="e">
        <f>'Menus déjeuner'!#REF!</f>
        <v>#REF!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s="140" customFormat="1" ht="17.850000000000001" customHeight="1" x14ac:dyDescent="0.25">
      <c r="A23" s="217" t="e">
        <f>'Menus déjeuner'!#REF!</f>
        <v>#REF!</v>
      </c>
      <c r="B23" s="139" t="s">
        <v>78</v>
      </c>
      <c r="C23" s="139" t="s">
        <v>78</v>
      </c>
      <c r="D23" s="139" t="s">
        <v>78</v>
      </c>
      <c r="E23" s="139"/>
      <c r="F23" s="139"/>
      <c r="G23" s="139"/>
      <c r="H23" s="139"/>
      <c r="I23" s="139"/>
      <c r="J23" s="139"/>
      <c r="K23" s="139"/>
      <c r="L23" s="139"/>
      <c r="M23" s="139"/>
      <c r="N23" s="139" t="s">
        <v>78</v>
      </c>
    </row>
    <row r="24" spans="1:14" s="142" customFormat="1" ht="12.45" customHeight="1" x14ac:dyDescent="0.25">
      <c r="A24" s="220" t="s">
        <v>98</v>
      </c>
      <c r="B24" s="399" t="e">
        <f>B15+1</f>
        <v>#REF!</v>
      </c>
      <c r="C24" s="399"/>
      <c r="D24" s="399"/>
      <c r="E24" s="399"/>
      <c r="F24" s="141"/>
      <c r="G24" s="141"/>
      <c r="H24" s="141"/>
      <c r="I24" s="141"/>
      <c r="J24" s="141"/>
      <c r="K24" s="141"/>
      <c r="L24" s="141"/>
      <c r="M24" s="141"/>
      <c r="N24" s="141"/>
    </row>
    <row r="25" spans="1:14" s="140" customFormat="1" ht="17.850000000000001" customHeight="1" x14ac:dyDescent="0.25">
      <c r="A25" s="217" t="e">
        <f>'Menus déjeuner'!#REF!</f>
        <v>#REF!</v>
      </c>
      <c r="B25" s="139"/>
      <c r="C25" s="139"/>
      <c r="D25" s="139"/>
      <c r="E25" s="139"/>
      <c r="F25" s="139"/>
      <c r="G25" s="139"/>
      <c r="H25" s="139"/>
      <c r="I25" s="139"/>
      <c r="J25" s="139" t="s">
        <v>78</v>
      </c>
      <c r="K25" s="139"/>
      <c r="L25" s="139"/>
      <c r="M25" s="139"/>
      <c r="N25" s="139" t="s">
        <v>78</v>
      </c>
    </row>
    <row r="26" spans="1:14" s="140" customFormat="1" ht="17.850000000000001" customHeight="1" x14ac:dyDescent="0.25">
      <c r="A26" s="217" t="e">
        <f>'Menus déjeuner'!#REF!</f>
        <v>#REF!</v>
      </c>
      <c r="B26" s="139"/>
      <c r="C26" s="139"/>
      <c r="D26" s="139"/>
      <c r="E26" s="139"/>
      <c r="F26" s="139"/>
      <c r="G26" s="139"/>
      <c r="H26" s="139"/>
      <c r="I26" s="139"/>
      <c r="J26" s="139" t="s">
        <v>78</v>
      </c>
      <c r="K26" s="139"/>
      <c r="L26" s="139"/>
      <c r="M26" s="139"/>
      <c r="N26" s="139" t="s">
        <v>78</v>
      </c>
    </row>
    <row r="27" spans="1:14" s="140" customFormat="1" ht="17.850000000000001" customHeight="1" x14ac:dyDescent="0.25">
      <c r="A27" s="217" t="e">
        <f>'Menus déjeuner'!#REF!</f>
        <v>#REF!</v>
      </c>
      <c r="B27" s="139"/>
      <c r="C27" s="139" t="s">
        <v>78</v>
      </c>
      <c r="D27" s="139" t="s">
        <v>78</v>
      </c>
      <c r="E27" s="139"/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s="140" customFormat="1" ht="17.850000000000001" customHeight="1" x14ac:dyDescent="0.25">
      <c r="A28" s="217" t="e">
        <f>'Menus déjeuner'!#REF!</f>
        <v>#REF!</v>
      </c>
      <c r="B28" s="139" t="s">
        <v>78</v>
      </c>
      <c r="C28" s="139" t="s">
        <v>78</v>
      </c>
      <c r="D28" s="139" t="s">
        <v>78</v>
      </c>
      <c r="E28" s="139"/>
      <c r="F28" s="139"/>
      <c r="G28" s="139"/>
      <c r="H28" s="139"/>
      <c r="I28" s="139"/>
      <c r="J28" s="139"/>
      <c r="K28" s="139"/>
      <c r="L28" s="139" t="s">
        <v>78</v>
      </c>
      <c r="M28" s="139"/>
      <c r="N28" s="139" t="s">
        <v>78</v>
      </c>
    </row>
    <row r="29" spans="1:14" s="140" customFormat="1" ht="17.850000000000001" customHeight="1" x14ac:dyDescent="0.25">
      <c r="A29" s="217" t="e">
        <f>'Menus déjeuner'!#REF!</f>
        <v>#REF!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7.850000000000001" customHeight="1" x14ac:dyDescent="0.25">
      <c r="A30" s="217" t="e">
        <f>'Menus déjeuner'!#REF!</f>
        <v>#REF!</v>
      </c>
      <c r="B30" s="139" t="s">
        <v>78</v>
      </c>
      <c r="C30" s="139" t="s">
        <v>78</v>
      </c>
      <c r="D30" s="139" t="s">
        <v>78</v>
      </c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7.850000000000001" customHeight="1" x14ac:dyDescent="0.25">
      <c r="A31" s="217" t="e">
        <f>'Menus déjeuner'!#REF!</f>
        <v>#REF!</v>
      </c>
      <c r="B31" s="139" t="s">
        <v>78</v>
      </c>
      <c r="C31" s="139" t="s">
        <v>78</v>
      </c>
      <c r="D31" s="139" t="s">
        <v>78</v>
      </c>
      <c r="E31" s="139"/>
      <c r="F31" s="139" t="s">
        <v>78</v>
      </c>
      <c r="G31" s="139"/>
      <c r="H31" s="139"/>
      <c r="I31" s="139"/>
      <c r="J31" s="139"/>
      <c r="K31" s="139" t="s">
        <v>78</v>
      </c>
      <c r="L31" s="139"/>
      <c r="M31" s="139"/>
      <c r="N31" s="139"/>
    </row>
    <row r="32" spans="1:14" s="140" customFormat="1" ht="17.850000000000001" customHeight="1" x14ac:dyDescent="0.25">
      <c r="A32" s="217" t="e">
        <f>'Menus déjeuner'!#REF!</f>
        <v>#REF!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</row>
    <row r="33" spans="1:14" s="142" customFormat="1" ht="12.45" customHeight="1" x14ac:dyDescent="0.25">
      <c r="A33" s="220" t="s">
        <v>98</v>
      </c>
      <c r="B33" s="399" t="e">
        <f>B24+1</f>
        <v>#REF!</v>
      </c>
      <c r="C33" s="399"/>
      <c r="D33" s="399"/>
      <c r="E33" s="399"/>
      <c r="F33" s="141"/>
      <c r="G33" s="141"/>
      <c r="H33" s="141"/>
      <c r="I33" s="141"/>
      <c r="J33" s="141"/>
      <c r="K33" s="141"/>
      <c r="L33" s="141"/>
      <c r="M33" s="141"/>
      <c r="N33" s="141"/>
    </row>
    <row r="34" spans="1:14" s="140" customFormat="1" ht="17.850000000000001" customHeight="1" x14ac:dyDescent="0.25">
      <c r="A34" s="217" t="e">
        <f>'Menus déjeuner'!#REF!</f>
        <v>#REF!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</row>
    <row r="35" spans="1:14" s="140" customFormat="1" ht="17.850000000000001" customHeight="1" x14ac:dyDescent="0.25">
      <c r="A35" s="217" t="e">
        <f>'Menus déjeuner'!#REF!</f>
        <v>#REF!</v>
      </c>
      <c r="B35" s="139"/>
      <c r="C35" s="139"/>
      <c r="D35" s="139"/>
      <c r="E35" s="139" t="s">
        <v>78</v>
      </c>
      <c r="F35" s="139"/>
      <c r="G35" s="139"/>
      <c r="H35" s="139"/>
      <c r="I35" s="139"/>
      <c r="J35" s="139"/>
      <c r="K35" s="139"/>
      <c r="L35" s="139"/>
      <c r="M35" s="139"/>
      <c r="N35" s="139"/>
    </row>
    <row r="36" spans="1:14" s="140" customFormat="1" ht="17.850000000000001" customHeight="1" x14ac:dyDescent="0.25">
      <c r="A36" s="217" t="e">
        <f>'Menus déjeuner'!#REF!</f>
        <v>#REF!</v>
      </c>
      <c r="B36" s="139" t="s">
        <v>78</v>
      </c>
      <c r="C36" s="139" t="s">
        <v>78</v>
      </c>
      <c r="D36" s="139" t="s">
        <v>78</v>
      </c>
      <c r="E36" s="139"/>
      <c r="F36" s="139" t="s">
        <v>78</v>
      </c>
      <c r="G36" s="139"/>
      <c r="H36" s="139"/>
      <c r="I36" s="139"/>
      <c r="J36" s="139" t="s">
        <v>78</v>
      </c>
      <c r="K36" s="139"/>
      <c r="L36" s="139" t="s">
        <v>78</v>
      </c>
      <c r="M36" s="139"/>
      <c r="N36" s="139" t="s">
        <v>78</v>
      </c>
    </row>
    <row r="37" spans="1:14" s="140" customFormat="1" ht="17.850000000000001" customHeight="1" x14ac:dyDescent="0.25">
      <c r="A37" s="217" t="e">
        <f>'Menus déjeuner'!#REF!</f>
        <v>#REF!</v>
      </c>
      <c r="B37" s="139" t="s">
        <v>78</v>
      </c>
      <c r="C37" s="139" t="s">
        <v>78</v>
      </c>
      <c r="D37" s="139" t="s">
        <v>78</v>
      </c>
      <c r="E37" s="139" t="s">
        <v>78</v>
      </c>
      <c r="F37" s="139"/>
      <c r="G37" s="139"/>
      <c r="H37" s="139"/>
      <c r="I37" s="139"/>
      <c r="J37" s="139"/>
      <c r="K37" s="139"/>
      <c r="L37" s="139" t="s">
        <v>78</v>
      </c>
      <c r="M37" s="139"/>
      <c r="N37" s="139" t="s">
        <v>78</v>
      </c>
    </row>
    <row r="38" spans="1:14" s="140" customFormat="1" ht="17.850000000000001" customHeight="1" x14ac:dyDescent="0.25">
      <c r="A38" s="217" t="e">
        <f>'Menus déjeuner'!#REF!</f>
        <v>#REF!</v>
      </c>
      <c r="B38" s="139"/>
      <c r="C38" s="139" t="s">
        <v>78</v>
      </c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</row>
    <row r="39" spans="1:14" s="140" customFormat="1" ht="17.850000000000001" customHeight="1" x14ac:dyDescent="0.25">
      <c r="A39" s="217" t="e">
        <f>'Menus déjeuner'!#REF!</f>
        <v>#REF!</v>
      </c>
      <c r="B39" s="139" t="s">
        <v>78</v>
      </c>
      <c r="C39" s="139" t="s">
        <v>78</v>
      </c>
      <c r="D39" s="139" t="s">
        <v>78</v>
      </c>
      <c r="E39" s="139"/>
      <c r="F39" s="139"/>
      <c r="G39" s="139"/>
      <c r="H39" s="139"/>
      <c r="I39" s="139"/>
      <c r="J39" s="139"/>
      <c r="K39" s="139"/>
      <c r="L39" s="139"/>
      <c r="M39" s="139"/>
      <c r="N39" s="139"/>
    </row>
    <row r="40" spans="1:14" s="140" customFormat="1" ht="17.850000000000001" customHeight="1" x14ac:dyDescent="0.25">
      <c r="A40" s="217" t="e">
        <f>'Menus déjeuner'!#REF!</f>
        <v>#REF!</v>
      </c>
      <c r="B40" s="139" t="s">
        <v>78</v>
      </c>
      <c r="C40" s="139" t="s">
        <v>78</v>
      </c>
      <c r="D40" s="139" t="s">
        <v>78</v>
      </c>
      <c r="E40" s="139"/>
      <c r="F40" s="139" t="s">
        <v>78</v>
      </c>
      <c r="G40" s="139"/>
      <c r="H40" s="139"/>
      <c r="I40" s="139"/>
      <c r="J40" s="139"/>
      <c r="K40" s="139"/>
      <c r="L40" s="139"/>
      <c r="M40" s="139" t="s">
        <v>78</v>
      </c>
      <c r="N40" s="139"/>
    </row>
    <row r="41" spans="1:14" s="140" customFormat="1" ht="17.850000000000001" customHeight="1" x14ac:dyDescent="0.25">
      <c r="A41" s="217" t="e">
        <f>'Menus déjeuner'!#REF!</f>
        <v>#REF!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</sheetData>
  <mergeCells count="5">
    <mergeCell ref="A1:N1"/>
    <mergeCell ref="B6:E6"/>
    <mergeCell ref="B15:E15"/>
    <mergeCell ref="B24:E24"/>
    <mergeCell ref="B33:E3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3B9A5-B444-4842-92A7-3D29ECE1A1F2}">
  <sheetPr>
    <tabColor theme="0" tint="-0.249977111117893"/>
    <pageSetUpPr fitToPage="1"/>
  </sheetPr>
  <dimension ref="A1:N41"/>
  <sheetViews>
    <sheetView showZeros="0" zoomScale="120" zoomScaleNormal="120" workbookViewId="0">
      <pane xSplit="1" ySplit="2" topLeftCell="B27" activePane="bottomRight" state="frozen"/>
      <selection activeCell="D35" sqref="D35"/>
      <selection pane="topRight" activeCell="D35" sqref="D35"/>
      <selection pane="bottomLeft" activeCell="D35" sqref="D35"/>
      <selection pane="bottomRight" activeCell="D35" sqref="D35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400" t="s">
        <v>63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7.100000000000001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7.100000000000001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7.100000000000001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2" customFormat="1" ht="12.45" customHeight="1" x14ac:dyDescent="0.25">
      <c r="A6" s="220" t="s">
        <v>98</v>
      </c>
      <c r="B6" s="399" t="e">
        <f>'Menus déjeuner'!#REF!</f>
        <v>#REF!</v>
      </c>
      <c r="C6" s="399"/>
      <c r="D6" s="399"/>
      <c r="E6" s="399"/>
      <c r="F6" s="141"/>
      <c r="G6" s="141"/>
      <c r="H6" s="141"/>
      <c r="I6" s="141"/>
      <c r="J6" s="141"/>
      <c r="K6" s="141"/>
      <c r="L6" s="141"/>
      <c r="M6" s="141"/>
      <c r="N6" s="141"/>
    </row>
    <row r="7" spans="1:14" s="140" customFormat="1" ht="17.850000000000001" customHeight="1" x14ac:dyDescent="0.25">
      <c r="A7" s="217" t="e">
        <f>'Menus déjeuner'!#REF!</f>
        <v>#REF!</v>
      </c>
      <c r="B7" s="139" t="s">
        <v>78</v>
      </c>
      <c r="C7" s="139"/>
      <c r="D7" s="139"/>
      <c r="E7" s="139"/>
      <c r="F7" s="139"/>
      <c r="G7" s="139"/>
      <c r="H7" s="139"/>
      <c r="I7" s="139"/>
      <c r="J7" s="139" t="s">
        <v>78</v>
      </c>
      <c r="K7" s="139"/>
      <c r="L7" s="139" t="s">
        <v>78</v>
      </c>
      <c r="M7" s="139"/>
      <c r="N7" s="139" t="s">
        <v>78</v>
      </c>
    </row>
    <row r="8" spans="1:14" s="140" customFormat="1" ht="17.850000000000001" customHeight="1" x14ac:dyDescent="0.25">
      <c r="A8" s="217" t="e">
        <f>'Menus déjeuner'!#REF!</f>
        <v>#REF!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</row>
    <row r="9" spans="1:14" s="140" customFormat="1" ht="17.850000000000001" customHeight="1" x14ac:dyDescent="0.25">
      <c r="A9" s="218" t="e">
        <f>'Menus déjeuner'!#REF!</f>
        <v>#REF!</v>
      </c>
      <c r="B9" s="139" t="s">
        <v>78</v>
      </c>
      <c r="C9" s="139" t="s">
        <v>78</v>
      </c>
      <c r="D9" s="139" t="s">
        <v>78</v>
      </c>
      <c r="E9" s="139"/>
      <c r="F9" s="139" t="s">
        <v>78</v>
      </c>
      <c r="G9" s="139"/>
      <c r="H9" s="139"/>
      <c r="I9" s="139"/>
      <c r="J9" s="139" t="s">
        <v>78</v>
      </c>
      <c r="K9" s="139"/>
      <c r="L9" s="139"/>
      <c r="M9" s="139"/>
      <c r="N9" s="139" t="s">
        <v>78</v>
      </c>
    </row>
    <row r="10" spans="1:14" s="140" customFormat="1" ht="17.850000000000001" customHeight="1" x14ac:dyDescent="0.25">
      <c r="A10" s="217" t="e">
        <f>'Menus déjeuner'!#REF!</f>
        <v>#REF!</v>
      </c>
      <c r="B10" s="139" t="s">
        <v>78</v>
      </c>
      <c r="C10" s="139" t="s">
        <v>78</v>
      </c>
      <c r="D10" s="139" t="s">
        <v>78</v>
      </c>
      <c r="E10" s="139" t="s">
        <v>78</v>
      </c>
      <c r="F10" s="139" t="s">
        <v>78</v>
      </c>
      <c r="G10" s="139"/>
      <c r="H10" s="139"/>
      <c r="I10" s="139"/>
      <c r="J10" s="139" t="s">
        <v>78</v>
      </c>
      <c r="K10" s="139"/>
      <c r="L10" s="139"/>
      <c r="M10" s="139"/>
      <c r="N10" s="139" t="s">
        <v>78</v>
      </c>
    </row>
    <row r="11" spans="1:14" s="140" customFormat="1" ht="17.850000000000001" customHeight="1" x14ac:dyDescent="0.25">
      <c r="A11" s="217" t="e">
        <f>'Menus déjeuner'!#REF!</f>
        <v>#REF!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s="140" customFormat="1" ht="17.850000000000001" customHeight="1" x14ac:dyDescent="0.25">
      <c r="A12" s="217" t="e">
        <f>'Menus déjeuner'!#REF!</f>
        <v>#REF!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7.850000000000001" customHeight="1" x14ac:dyDescent="0.25">
      <c r="A13" s="217" t="e">
        <f>'Menus déjeuner'!#REF!</f>
        <v>#REF!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7.850000000000001" customHeight="1" x14ac:dyDescent="0.25">
      <c r="A14" s="217" t="e">
        <f>'Menus déjeuner'!#REF!</f>
        <v>#REF!</v>
      </c>
      <c r="B14" s="139"/>
      <c r="C14" s="139" t="s">
        <v>78</v>
      </c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2" customFormat="1" ht="12.45" customHeight="1" x14ac:dyDescent="0.25">
      <c r="A15" s="220" t="s">
        <v>98</v>
      </c>
      <c r="B15" s="399" t="e">
        <f>B6+1</f>
        <v>#REF!</v>
      </c>
      <c r="C15" s="399"/>
      <c r="D15" s="399"/>
      <c r="E15" s="399"/>
      <c r="F15" s="141"/>
      <c r="G15" s="141"/>
      <c r="H15" s="141"/>
      <c r="I15" s="141"/>
      <c r="J15" s="141"/>
      <c r="K15" s="141"/>
      <c r="L15" s="141"/>
      <c r="M15" s="141"/>
      <c r="N15" s="141"/>
    </row>
    <row r="16" spans="1:14" s="140" customFormat="1" ht="17.850000000000001" customHeight="1" x14ac:dyDescent="0.25">
      <c r="A16" s="217" t="e">
        <f>'Menus déjeuner'!#REF!</f>
        <v>#REF!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</row>
    <row r="17" spans="1:14" s="140" customFormat="1" ht="17.850000000000001" customHeight="1" x14ac:dyDescent="0.25">
      <c r="A17" s="217" t="e">
        <f>'Menus déjeuner'!#REF!</f>
        <v>#REF!</v>
      </c>
      <c r="B17" s="139"/>
      <c r="C17" s="139"/>
      <c r="D17" s="139"/>
      <c r="E17" s="139"/>
      <c r="F17" s="139"/>
      <c r="G17" s="139"/>
      <c r="H17" s="139"/>
      <c r="I17" s="139"/>
      <c r="J17" s="139" t="s">
        <v>78</v>
      </c>
      <c r="K17" s="139"/>
      <c r="L17" s="139"/>
      <c r="M17" s="139"/>
      <c r="N17" s="139" t="s">
        <v>78</v>
      </c>
    </row>
    <row r="18" spans="1:14" s="140" customFormat="1" ht="17.850000000000001" customHeight="1" x14ac:dyDescent="0.25">
      <c r="A18" s="217" t="e">
        <f>'Menus déjeuner'!#REF!</f>
        <v>#REF!</v>
      </c>
      <c r="B18" s="139" t="s">
        <v>78</v>
      </c>
      <c r="C18" s="139" t="s">
        <v>78</v>
      </c>
      <c r="D18" s="139" t="s">
        <v>78</v>
      </c>
      <c r="E18" s="139" t="s">
        <v>78</v>
      </c>
      <c r="F18" s="139"/>
      <c r="G18" s="139"/>
      <c r="H18" s="139"/>
      <c r="I18" s="139"/>
      <c r="J18" s="139"/>
      <c r="K18" s="139"/>
      <c r="L18" s="139" t="s">
        <v>78</v>
      </c>
      <c r="M18" s="139"/>
      <c r="N18" s="139" t="s">
        <v>78</v>
      </c>
    </row>
    <row r="19" spans="1:14" s="140" customFormat="1" ht="17.850000000000001" customHeight="1" x14ac:dyDescent="0.25">
      <c r="A19" s="218" t="e">
        <f>'Menus déjeuner'!#REF!</f>
        <v>#REF!</v>
      </c>
      <c r="B19" s="139" t="s">
        <v>78</v>
      </c>
      <c r="C19" s="139" t="s">
        <v>78</v>
      </c>
      <c r="D19" s="139" t="s">
        <v>78</v>
      </c>
      <c r="E19" s="139"/>
      <c r="F19" s="139"/>
      <c r="G19" s="139"/>
      <c r="H19" s="139"/>
      <c r="I19" s="139"/>
      <c r="J19" s="139" t="s">
        <v>78</v>
      </c>
      <c r="K19" s="139"/>
      <c r="L19" s="139" t="s">
        <v>78</v>
      </c>
      <c r="M19" s="139"/>
      <c r="N19" s="139" t="s">
        <v>78</v>
      </c>
    </row>
    <row r="20" spans="1:14" s="140" customFormat="1" ht="17.850000000000001" customHeight="1" x14ac:dyDescent="0.25">
      <c r="A20" s="217" t="e">
        <f>'Menus déjeuner'!#REF!</f>
        <v>#REF!</v>
      </c>
      <c r="B20" s="139"/>
      <c r="C20" s="139" t="s">
        <v>78</v>
      </c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</row>
    <row r="21" spans="1:14" s="140" customFormat="1" ht="17.850000000000001" customHeight="1" x14ac:dyDescent="0.25">
      <c r="A21" s="217" t="e">
        <f>'Menus déjeuner'!#REF!</f>
        <v>#REF!</v>
      </c>
      <c r="B21" s="139"/>
      <c r="C21" s="139" t="s">
        <v>78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7.850000000000001" customHeight="1" x14ac:dyDescent="0.25">
      <c r="A22" s="217" t="e">
        <f>'Menus déjeuner'!#REF!</f>
        <v>#REF!</v>
      </c>
      <c r="B22" s="139" t="s">
        <v>78</v>
      </c>
      <c r="C22" s="139" t="s">
        <v>78</v>
      </c>
      <c r="D22" s="139" t="s">
        <v>78</v>
      </c>
      <c r="E22" s="139"/>
      <c r="F22" s="139" t="s">
        <v>78</v>
      </c>
      <c r="G22" s="139"/>
      <c r="H22" s="139"/>
      <c r="I22" s="139" t="s">
        <v>78</v>
      </c>
      <c r="J22" s="139"/>
      <c r="K22" s="139"/>
      <c r="L22" s="139"/>
      <c r="M22" s="139" t="s">
        <v>78</v>
      </c>
      <c r="N22" s="139"/>
    </row>
    <row r="23" spans="1:14" s="140" customFormat="1" ht="17.850000000000001" customHeight="1" x14ac:dyDescent="0.25">
      <c r="A23" s="217" t="e">
        <f>'Menus déjeuner'!#REF!</f>
        <v>#REF!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</row>
    <row r="24" spans="1:14" s="142" customFormat="1" ht="12.45" customHeight="1" x14ac:dyDescent="0.25">
      <c r="A24" s="220" t="s">
        <v>98</v>
      </c>
      <c r="B24" s="399" t="e">
        <f>B15+1</f>
        <v>#REF!</v>
      </c>
      <c r="C24" s="399"/>
      <c r="D24" s="399"/>
      <c r="E24" s="399"/>
      <c r="F24" s="141"/>
      <c r="G24" s="141"/>
      <c r="H24" s="141"/>
      <c r="I24" s="141"/>
      <c r="J24" s="141"/>
      <c r="K24" s="141"/>
      <c r="L24" s="141"/>
      <c r="M24" s="141"/>
      <c r="N24" s="141"/>
    </row>
    <row r="25" spans="1:14" s="140" customFormat="1" ht="17.850000000000001" customHeight="1" x14ac:dyDescent="0.25">
      <c r="A25" s="217" t="e">
        <f>'Menus déjeuner'!#REF!</f>
        <v>#REF!</v>
      </c>
      <c r="B25" s="139" t="s">
        <v>78</v>
      </c>
      <c r="C25" s="139" t="s">
        <v>78</v>
      </c>
      <c r="D25" s="139"/>
      <c r="E25" s="139" t="s">
        <v>78</v>
      </c>
      <c r="F25" s="139"/>
      <c r="G25" s="139"/>
      <c r="H25" s="139"/>
      <c r="I25" s="139"/>
      <c r="J25" s="139"/>
      <c r="K25" s="139"/>
      <c r="L25" s="139"/>
      <c r="M25" s="139"/>
      <c r="N25" s="139"/>
    </row>
    <row r="26" spans="1:14" s="140" customFormat="1" ht="17.850000000000001" customHeight="1" x14ac:dyDescent="0.25">
      <c r="A26" s="217" t="e">
        <f>'Menus déjeuner'!#REF!</f>
        <v>#REF!</v>
      </c>
      <c r="B26" s="139"/>
      <c r="C26" s="139"/>
      <c r="D26" s="139"/>
      <c r="E26" s="139"/>
      <c r="F26" s="139"/>
      <c r="G26" s="139"/>
      <c r="H26" s="139"/>
      <c r="I26" s="139"/>
      <c r="J26" s="139" t="s">
        <v>78</v>
      </c>
      <c r="K26" s="139"/>
      <c r="L26" s="139"/>
      <c r="M26" s="139"/>
      <c r="N26" s="139" t="s">
        <v>78</v>
      </c>
    </row>
    <row r="27" spans="1:14" s="140" customFormat="1" ht="17.850000000000001" customHeight="1" x14ac:dyDescent="0.25">
      <c r="A27" s="217" t="e">
        <f>'Menus déjeuner'!#REF!</f>
        <v>#REF!</v>
      </c>
      <c r="B27" s="139" t="s">
        <v>78</v>
      </c>
      <c r="C27" s="139" t="s">
        <v>78</v>
      </c>
      <c r="D27" s="139" t="s">
        <v>78</v>
      </c>
      <c r="E27" s="139"/>
      <c r="F27" s="139"/>
      <c r="G27" s="139"/>
      <c r="H27" s="139"/>
      <c r="I27" s="139"/>
      <c r="J27" s="139"/>
      <c r="K27" s="139"/>
      <c r="L27" s="139" t="s">
        <v>78</v>
      </c>
      <c r="M27" s="139"/>
      <c r="N27" s="139" t="s">
        <v>78</v>
      </c>
    </row>
    <row r="28" spans="1:14" s="140" customFormat="1" ht="17.850000000000001" customHeight="1" x14ac:dyDescent="0.25">
      <c r="A28" s="217" t="e">
        <f>'Menus déjeuner'!#REF!</f>
        <v>#REF!</v>
      </c>
      <c r="B28" s="139" t="s">
        <v>78</v>
      </c>
      <c r="C28" s="139" t="s">
        <v>78</v>
      </c>
      <c r="D28" s="139" t="s">
        <v>78</v>
      </c>
      <c r="E28" s="139" t="s">
        <v>78</v>
      </c>
      <c r="F28" s="139"/>
      <c r="G28" s="139" t="s">
        <v>78</v>
      </c>
      <c r="H28" s="139"/>
      <c r="I28" s="139"/>
      <c r="J28" s="139"/>
      <c r="K28" s="139"/>
      <c r="L28" s="139" t="s">
        <v>78</v>
      </c>
      <c r="M28" s="139"/>
      <c r="N28" s="139" t="s">
        <v>78</v>
      </c>
    </row>
    <row r="29" spans="1:14" s="140" customFormat="1" ht="17.850000000000001" customHeight="1" x14ac:dyDescent="0.25">
      <c r="A29" s="217" t="e">
        <f>'Menus déjeuner'!#REF!</f>
        <v>#REF!</v>
      </c>
      <c r="B29" s="139"/>
      <c r="C29" s="139" t="s">
        <v>78</v>
      </c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7.850000000000001" customHeight="1" x14ac:dyDescent="0.25">
      <c r="A30" s="217" t="e">
        <f>'Menus déjeuner'!#REF!</f>
        <v>#REF!</v>
      </c>
      <c r="B30" s="139" t="s">
        <v>78</v>
      </c>
      <c r="C30" s="139" t="s">
        <v>78</v>
      </c>
      <c r="D30" s="139" t="s">
        <v>78</v>
      </c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7.850000000000001" customHeight="1" x14ac:dyDescent="0.25">
      <c r="A31" s="217" t="e">
        <f>'Menus déjeuner'!#REF!</f>
        <v>#REF!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</row>
    <row r="32" spans="1:14" s="140" customFormat="1" ht="17.850000000000001" customHeight="1" x14ac:dyDescent="0.25">
      <c r="A32" s="217" t="e">
        <f>'Menus déjeuner'!#REF!</f>
        <v>#REF!</v>
      </c>
      <c r="B32" s="139"/>
      <c r="C32" s="139" t="s">
        <v>78</v>
      </c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</row>
    <row r="33" spans="1:14" s="142" customFormat="1" ht="12.45" customHeight="1" x14ac:dyDescent="0.25">
      <c r="A33" s="220" t="s">
        <v>98</v>
      </c>
      <c r="B33" s="399" t="e">
        <f>B24+1</f>
        <v>#REF!</v>
      </c>
      <c r="C33" s="399"/>
      <c r="D33" s="399"/>
      <c r="E33" s="399"/>
      <c r="F33" s="141"/>
      <c r="G33" s="141"/>
      <c r="H33" s="141"/>
      <c r="I33" s="141"/>
      <c r="J33" s="141"/>
      <c r="K33" s="141"/>
      <c r="L33" s="141"/>
      <c r="M33" s="141"/>
      <c r="N33" s="141"/>
    </row>
    <row r="34" spans="1:14" s="140" customFormat="1" ht="17.850000000000001" customHeight="1" x14ac:dyDescent="0.25">
      <c r="A34" s="217" t="e">
        <f>'Menus déjeuner'!#REF!</f>
        <v>#REF!</v>
      </c>
      <c r="B34" s="139" t="s">
        <v>78</v>
      </c>
      <c r="C34" s="139" t="s">
        <v>78</v>
      </c>
      <c r="D34" s="139" t="s">
        <v>78</v>
      </c>
      <c r="E34" s="139" t="s">
        <v>78</v>
      </c>
      <c r="F34" s="139"/>
      <c r="G34" s="139"/>
      <c r="H34" s="139"/>
      <c r="I34" s="139"/>
      <c r="J34" s="139" t="s">
        <v>78</v>
      </c>
      <c r="K34" s="139"/>
      <c r="L34" s="139" t="s">
        <v>78</v>
      </c>
      <c r="M34" s="139"/>
      <c r="N34" s="139" t="s">
        <v>78</v>
      </c>
    </row>
    <row r="35" spans="1:14" s="140" customFormat="1" ht="17.850000000000001" customHeight="1" x14ac:dyDescent="0.25">
      <c r="A35" s="217" t="e">
        <f>'Menus déjeuner'!#REF!</f>
        <v>#REF!</v>
      </c>
      <c r="B35" s="139"/>
      <c r="C35" s="139"/>
      <c r="D35" s="139"/>
      <c r="E35" s="139"/>
      <c r="F35" s="139"/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7.850000000000001" customHeight="1" x14ac:dyDescent="0.25">
      <c r="A36" s="217" t="e">
        <f>'Menus déjeuner'!#REF!</f>
        <v>#REF!</v>
      </c>
      <c r="B36" s="139"/>
      <c r="C36" s="139" t="s">
        <v>78</v>
      </c>
      <c r="D36" s="139" t="s">
        <v>78</v>
      </c>
      <c r="E36" s="139"/>
      <c r="F36" s="139"/>
      <c r="G36" s="139"/>
      <c r="H36" s="139"/>
      <c r="I36" s="139"/>
      <c r="J36" s="139" t="s">
        <v>78</v>
      </c>
      <c r="K36" s="139"/>
      <c r="L36" s="139"/>
      <c r="M36" s="139"/>
      <c r="N36" s="139"/>
    </row>
    <row r="37" spans="1:14" s="140" customFormat="1" ht="17.850000000000001" customHeight="1" x14ac:dyDescent="0.25">
      <c r="A37" s="217" t="e">
        <f>'Menus déjeuner'!#REF!</f>
        <v>#REF!</v>
      </c>
      <c r="B37" s="139" t="s">
        <v>78</v>
      </c>
      <c r="C37" s="139"/>
      <c r="D37" s="139" t="s">
        <v>78</v>
      </c>
      <c r="E37" s="139"/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14" s="140" customFormat="1" ht="17.850000000000001" customHeight="1" x14ac:dyDescent="0.25">
      <c r="A38" s="217" t="e">
        <f>'Menus déjeuner'!#REF!</f>
        <v>#REF!</v>
      </c>
      <c r="B38" s="139" t="s">
        <v>78</v>
      </c>
      <c r="C38" s="139" t="s">
        <v>78</v>
      </c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</row>
    <row r="39" spans="1:14" s="140" customFormat="1" ht="17.850000000000001" customHeight="1" x14ac:dyDescent="0.25">
      <c r="A39" s="217" t="e">
        <f>'Menus déjeuner'!#REF!</f>
        <v>#REF!</v>
      </c>
      <c r="B39" s="139"/>
      <c r="C39" s="139" t="s">
        <v>78</v>
      </c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</row>
    <row r="40" spans="1:14" s="140" customFormat="1" ht="17.850000000000001" customHeight="1" x14ac:dyDescent="0.25">
      <c r="A40" s="217" t="e">
        <f>'Menus déjeuner'!#REF!</f>
        <v>#REF!</v>
      </c>
      <c r="B40" s="139" t="s">
        <v>78</v>
      </c>
      <c r="C40" s="139" t="s">
        <v>78</v>
      </c>
      <c r="D40" s="139" t="s">
        <v>78</v>
      </c>
      <c r="E40" s="139"/>
      <c r="F40" s="139"/>
      <c r="G40" s="139"/>
      <c r="H40" s="139"/>
      <c r="I40" s="139"/>
      <c r="J40" s="139" t="s">
        <v>78</v>
      </c>
      <c r="K40" s="139"/>
      <c r="L40" s="139"/>
      <c r="M40" s="139"/>
      <c r="N40" s="139" t="s">
        <v>78</v>
      </c>
    </row>
    <row r="41" spans="1:14" s="140" customFormat="1" ht="17.850000000000001" customHeight="1" x14ac:dyDescent="0.25">
      <c r="A41" s="217" t="e">
        <f>'Menus déjeuner'!#REF!</f>
        <v>#REF!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</sheetData>
  <mergeCells count="5">
    <mergeCell ref="A1:N1"/>
    <mergeCell ref="B6:E6"/>
    <mergeCell ref="B15:E15"/>
    <mergeCell ref="B24:E24"/>
    <mergeCell ref="B33:E3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9581-B442-420B-BA43-DAFA2505005D}">
  <sheetPr>
    <tabColor theme="0" tint="-0.249977111117893"/>
    <pageSetUpPr fitToPage="1"/>
  </sheetPr>
  <dimension ref="A1:N41"/>
  <sheetViews>
    <sheetView showZeros="0" zoomScale="120" zoomScaleNormal="120" workbookViewId="0">
      <pane xSplit="1" ySplit="2" topLeftCell="B3" activePane="bottomRight" state="frozen"/>
      <selection activeCell="D35" sqref="D35"/>
      <selection pane="topRight" activeCell="D35" sqref="D35"/>
      <selection pane="bottomLeft" activeCell="D35" sqref="D35"/>
      <selection pane="bottomRight" activeCell="D35" sqref="D35"/>
    </sheetView>
  </sheetViews>
  <sheetFormatPr baseColWidth="10" defaultColWidth="11.26953125" defaultRowHeight="13.8" x14ac:dyDescent="0.25"/>
  <cols>
    <col min="1" max="1" width="18.26953125" style="135" customWidth="1"/>
    <col min="2" max="14" width="4.7265625" style="135" customWidth="1"/>
    <col min="15" max="16384" width="11.26953125" style="135"/>
  </cols>
  <sheetData>
    <row r="1" spans="1:14" ht="17.100000000000001" customHeight="1" x14ac:dyDescent="0.25">
      <c r="A1" s="400" t="s">
        <v>63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</row>
    <row r="2" spans="1:14" s="138" customFormat="1" ht="63.3" customHeight="1" x14ac:dyDescent="0.25">
      <c r="A2" s="136"/>
      <c r="B2" s="137" t="s">
        <v>64</v>
      </c>
      <c r="C2" s="137" t="s">
        <v>65</v>
      </c>
      <c r="D2" s="137" t="s">
        <v>66</v>
      </c>
      <c r="E2" s="137" t="s">
        <v>67</v>
      </c>
      <c r="F2" s="137" t="s">
        <v>68</v>
      </c>
      <c r="G2" s="137" t="s">
        <v>69</v>
      </c>
      <c r="H2" s="137" t="s">
        <v>70</v>
      </c>
      <c r="I2" s="137" t="s">
        <v>71</v>
      </c>
      <c r="J2" s="137" t="s">
        <v>72</v>
      </c>
      <c r="K2" s="137" t="s">
        <v>73</v>
      </c>
      <c r="L2" s="137" t="s">
        <v>74</v>
      </c>
      <c r="M2" s="137" t="s">
        <v>75</v>
      </c>
      <c r="N2" s="137" t="s">
        <v>76</v>
      </c>
    </row>
    <row r="3" spans="1:14" s="140" customFormat="1" ht="17.100000000000001" customHeight="1" x14ac:dyDescent="0.25">
      <c r="A3" s="139" t="s">
        <v>77</v>
      </c>
      <c r="B3" s="139"/>
      <c r="C3" s="139"/>
      <c r="D3" s="139"/>
      <c r="E3" s="139"/>
      <c r="F3" s="139"/>
      <c r="G3" s="139"/>
      <c r="H3" s="139"/>
      <c r="I3" s="139"/>
      <c r="J3" s="139" t="s">
        <v>78</v>
      </c>
      <c r="K3" s="139"/>
      <c r="L3" s="139"/>
      <c r="M3" s="139"/>
      <c r="N3" s="139" t="s">
        <v>78</v>
      </c>
    </row>
    <row r="4" spans="1:14" s="140" customFormat="1" ht="17.100000000000001" customHeight="1" x14ac:dyDescent="0.25">
      <c r="A4" s="139" t="s">
        <v>79</v>
      </c>
      <c r="B4" s="139" t="s">
        <v>78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s="140" customFormat="1" ht="17.100000000000001" customHeight="1" x14ac:dyDescent="0.25">
      <c r="A5" s="139" t="s">
        <v>80</v>
      </c>
      <c r="B5" s="139"/>
      <c r="C5" s="139" t="s">
        <v>78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4" s="142" customFormat="1" ht="12.45" customHeight="1" x14ac:dyDescent="0.25">
      <c r="A6" s="220" t="s">
        <v>98</v>
      </c>
      <c r="B6" s="399" t="e">
        <f>'Menus déjeuner'!#REF!</f>
        <v>#REF!</v>
      </c>
      <c r="C6" s="399"/>
      <c r="D6" s="399"/>
      <c r="E6" s="399"/>
      <c r="F6" s="141"/>
      <c r="G6" s="141"/>
      <c r="H6" s="141"/>
      <c r="I6" s="141"/>
      <c r="J6" s="141"/>
      <c r="K6" s="141"/>
      <c r="L6" s="141"/>
      <c r="M6" s="141"/>
      <c r="N6" s="141"/>
    </row>
    <row r="7" spans="1:14" s="140" customFormat="1" ht="17.850000000000001" customHeight="1" x14ac:dyDescent="0.25">
      <c r="A7" s="217" t="e">
        <f>'Menus déjeuner'!#REF!</f>
        <v>#REF!</v>
      </c>
      <c r="B7" s="139" t="s">
        <v>78</v>
      </c>
      <c r="C7" s="139" t="s">
        <v>78</v>
      </c>
      <c r="D7" s="139" t="s">
        <v>78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</row>
    <row r="8" spans="1:14" s="140" customFormat="1" ht="17.850000000000001" customHeight="1" x14ac:dyDescent="0.25">
      <c r="A8" s="217" t="e">
        <f>'Menus déjeuner'!#REF!</f>
        <v>#REF!</v>
      </c>
      <c r="B8" s="139"/>
      <c r="C8" s="139" t="s">
        <v>78</v>
      </c>
      <c r="D8" s="139" t="s">
        <v>78</v>
      </c>
      <c r="E8" s="139"/>
      <c r="F8" s="139"/>
      <c r="G8" s="139"/>
      <c r="H8" s="139"/>
      <c r="I8" s="139"/>
      <c r="J8" s="139" t="s">
        <v>78</v>
      </c>
      <c r="K8" s="139"/>
      <c r="L8" s="139"/>
      <c r="M8" s="139" t="s">
        <v>78</v>
      </c>
      <c r="N8" s="139" t="s">
        <v>78</v>
      </c>
    </row>
    <row r="9" spans="1:14" s="140" customFormat="1" ht="17.850000000000001" customHeight="1" x14ac:dyDescent="0.25">
      <c r="A9" s="217" t="e">
        <f>'Menus déjeuner'!#REF!</f>
        <v>#REF!</v>
      </c>
      <c r="B9" s="139" t="s">
        <v>78</v>
      </c>
      <c r="C9" s="139" t="s">
        <v>78</v>
      </c>
      <c r="D9" s="139" t="s">
        <v>78</v>
      </c>
      <c r="E9" s="139"/>
      <c r="F9" s="139"/>
      <c r="G9" s="139"/>
      <c r="H9" s="139"/>
      <c r="I9" s="139"/>
      <c r="J9" s="139"/>
      <c r="K9" s="139"/>
      <c r="L9" s="139" t="s">
        <v>78</v>
      </c>
      <c r="M9" s="139"/>
      <c r="N9" s="139" t="s">
        <v>78</v>
      </c>
    </row>
    <row r="10" spans="1:14" s="140" customFormat="1" ht="17.850000000000001" customHeight="1" x14ac:dyDescent="0.25">
      <c r="A10" s="217" t="e">
        <f>'Menus déjeuner'!#REF!</f>
        <v>#REF!</v>
      </c>
      <c r="B10" s="139" t="s">
        <v>78</v>
      </c>
      <c r="C10" s="139" t="s">
        <v>78</v>
      </c>
      <c r="D10" s="139" t="s">
        <v>78</v>
      </c>
      <c r="E10" s="139" t="s">
        <v>78</v>
      </c>
      <c r="F10" s="139"/>
      <c r="G10" s="139"/>
      <c r="H10" s="139"/>
      <c r="I10" s="139"/>
      <c r="J10" s="139"/>
      <c r="K10" s="139"/>
      <c r="L10" s="139" t="s">
        <v>78</v>
      </c>
      <c r="M10" s="139"/>
      <c r="N10" s="139" t="s">
        <v>78</v>
      </c>
    </row>
    <row r="11" spans="1:14" s="140" customFormat="1" ht="17.850000000000001" customHeight="1" x14ac:dyDescent="0.25">
      <c r="A11" s="217" t="e">
        <f>'Menus déjeuner'!#REF!</f>
        <v>#REF!</v>
      </c>
      <c r="B11" s="139"/>
      <c r="C11" s="139" t="s">
        <v>78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</row>
    <row r="12" spans="1:14" s="140" customFormat="1" ht="17.850000000000001" customHeight="1" x14ac:dyDescent="0.25">
      <c r="A12" s="217" t="e">
        <f>'Menus déjeuner'!#REF!</f>
        <v>#REF!</v>
      </c>
      <c r="B12" s="139"/>
      <c r="C12" s="139" t="s">
        <v>78</v>
      </c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</row>
    <row r="13" spans="1:14" s="140" customFormat="1" ht="17.850000000000001" customHeight="1" x14ac:dyDescent="0.25">
      <c r="A13" s="217" t="e">
        <f>'Menus déjeuner'!#REF!</f>
        <v>#REF!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</row>
    <row r="14" spans="1:14" s="140" customFormat="1" ht="17.850000000000001" customHeight="1" x14ac:dyDescent="0.25">
      <c r="A14" s="217" t="e">
        <f>'Menus déjeuner'!#REF!</f>
        <v>#REF!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s="142" customFormat="1" ht="12.45" customHeight="1" x14ac:dyDescent="0.25">
      <c r="A15" s="220" t="s">
        <v>98</v>
      </c>
      <c r="B15" s="399" t="e">
        <f>B6+1</f>
        <v>#REF!</v>
      </c>
      <c r="C15" s="399"/>
      <c r="D15" s="399"/>
      <c r="E15" s="399"/>
      <c r="F15" s="141"/>
      <c r="G15" s="141"/>
      <c r="H15" s="141"/>
      <c r="I15" s="141"/>
      <c r="J15" s="141"/>
      <c r="K15" s="141"/>
      <c r="L15" s="141"/>
      <c r="M15" s="141"/>
      <c r="N15" s="141"/>
    </row>
    <row r="16" spans="1:14" s="140" customFormat="1" ht="17.850000000000001" customHeight="1" x14ac:dyDescent="0.25">
      <c r="A16" s="217" t="e">
        <f>'Menus déjeuner'!#REF!</f>
        <v>#REF!</v>
      </c>
      <c r="B16" s="139"/>
      <c r="C16" s="139"/>
      <c r="D16" s="139"/>
      <c r="E16" s="139"/>
      <c r="F16" s="139" t="s">
        <v>78</v>
      </c>
      <c r="G16" s="139"/>
      <c r="H16" s="139"/>
      <c r="I16" s="139"/>
      <c r="J16" s="139" t="s">
        <v>78</v>
      </c>
      <c r="K16" s="139"/>
      <c r="L16" s="139"/>
      <c r="M16" s="139"/>
      <c r="N16" s="139" t="s">
        <v>78</v>
      </c>
    </row>
    <row r="17" spans="1:14" s="140" customFormat="1" ht="17.850000000000001" customHeight="1" x14ac:dyDescent="0.25">
      <c r="A17" s="217" t="e">
        <f>'Menus déjeuner'!#REF!</f>
        <v>#REF!</v>
      </c>
      <c r="B17" s="139"/>
      <c r="C17" s="139"/>
      <c r="D17" s="139"/>
      <c r="E17" s="139"/>
      <c r="F17" s="139"/>
      <c r="G17" s="139"/>
      <c r="H17" s="139"/>
      <c r="I17" s="139"/>
      <c r="J17" s="139" t="s">
        <v>78</v>
      </c>
      <c r="K17" s="139"/>
      <c r="L17" s="139" t="s">
        <v>78</v>
      </c>
      <c r="M17" s="139"/>
      <c r="N17" s="139" t="s">
        <v>78</v>
      </c>
    </row>
    <row r="18" spans="1:14" s="140" customFormat="1" ht="17.850000000000001" customHeight="1" x14ac:dyDescent="0.25">
      <c r="A18" s="217" t="e">
        <f>'Menus déjeuner'!#REF!</f>
        <v>#REF!</v>
      </c>
      <c r="B18" s="139" t="s">
        <v>78</v>
      </c>
      <c r="C18" s="139" t="s">
        <v>78</v>
      </c>
      <c r="D18" s="139" t="s">
        <v>78</v>
      </c>
      <c r="E18" s="139"/>
      <c r="F18" s="139"/>
      <c r="G18" s="139"/>
      <c r="H18" s="139"/>
      <c r="I18" s="139"/>
      <c r="J18" s="139"/>
      <c r="K18" s="139"/>
      <c r="L18" s="139" t="s">
        <v>78</v>
      </c>
      <c r="M18" s="139"/>
      <c r="N18" s="139" t="s">
        <v>78</v>
      </c>
    </row>
    <row r="19" spans="1:14" s="140" customFormat="1" ht="17.850000000000001" customHeight="1" x14ac:dyDescent="0.25">
      <c r="A19" s="217" t="e">
        <f>'Menus déjeuner'!#REF!</f>
        <v>#REF!</v>
      </c>
      <c r="B19" s="139" t="s">
        <v>78</v>
      </c>
      <c r="C19" s="139" t="s">
        <v>78</v>
      </c>
      <c r="D19" s="139" t="s">
        <v>78</v>
      </c>
      <c r="E19" s="139" t="s">
        <v>78</v>
      </c>
      <c r="F19" s="139"/>
      <c r="G19" s="139"/>
      <c r="H19" s="139"/>
      <c r="I19" s="139"/>
      <c r="J19" s="139"/>
      <c r="K19" s="139"/>
      <c r="L19" s="139" t="s">
        <v>78</v>
      </c>
      <c r="M19" s="139"/>
      <c r="N19" s="139" t="s">
        <v>78</v>
      </c>
    </row>
    <row r="20" spans="1:14" s="140" customFormat="1" ht="17.850000000000001" customHeight="1" x14ac:dyDescent="0.25">
      <c r="A20" s="217" t="e">
        <f>'Menus déjeuner'!#REF!</f>
        <v>#REF!</v>
      </c>
      <c r="B20" s="139"/>
      <c r="C20" s="139"/>
      <c r="D20" s="139"/>
      <c r="E20" s="139"/>
      <c r="F20" s="139"/>
      <c r="G20" s="139"/>
      <c r="H20" s="139"/>
      <c r="I20" s="139"/>
      <c r="J20" s="139" t="s">
        <v>78</v>
      </c>
      <c r="K20" s="139"/>
      <c r="L20" s="139"/>
      <c r="M20" s="139"/>
      <c r="N20" s="139" t="s">
        <v>78</v>
      </c>
    </row>
    <row r="21" spans="1:14" s="140" customFormat="1" ht="17.850000000000001" customHeight="1" x14ac:dyDescent="0.25">
      <c r="A21" s="217" t="e">
        <f>'Menus déjeuner'!#REF!</f>
        <v>#REF!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s="140" customFormat="1" ht="17.850000000000001" customHeight="1" x14ac:dyDescent="0.25">
      <c r="A22" s="217" t="e">
        <f>'Menus déjeuner'!#REF!</f>
        <v>#REF!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</row>
    <row r="23" spans="1:14" s="140" customFormat="1" ht="17.850000000000001" customHeight="1" x14ac:dyDescent="0.25">
      <c r="A23" s="217" t="e">
        <f>'Menus déjeuner'!#REF!</f>
        <v>#REF!</v>
      </c>
      <c r="B23" s="139"/>
      <c r="C23" s="139" t="s">
        <v>78</v>
      </c>
      <c r="D23" s="139" t="s">
        <v>78</v>
      </c>
      <c r="E23" s="139"/>
      <c r="F23" s="139" t="s">
        <v>78</v>
      </c>
      <c r="G23" s="139"/>
      <c r="H23" s="139"/>
      <c r="I23" s="139"/>
      <c r="J23" s="139"/>
      <c r="K23" s="139"/>
      <c r="L23" s="139"/>
      <c r="M23" s="139"/>
      <c r="N23" s="139"/>
    </row>
    <row r="24" spans="1:14" s="142" customFormat="1" ht="12.45" customHeight="1" x14ac:dyDescent="0.25">
      <c r="A24" s="220" t="s">
        <v>98</v>
      </c>
      <c r="B24" s="399" t="e">
        <f>B15+1</f>
        <v>#REF!</v>
      </c>
      <c r="C24" s="399"/>
      <c r="D24" s="399"/>
      <c r="E24" s="399"/>
      <c r="F24" s="141"/>
      <c r="G24" s="141"/>
      <c r="H24" s="141"/>
      <c r="I24" s="141"/>
      <c r="J24" s="141"/>
      <c r="K24" s="141"/>
      <c r="L24" s="141"/>
      <c r="M24" s="141"/>
      <c r="N24" s="141"/>
    </row>
    <row r="25" spans="1:14" s="140" customFormat="1" ht="17.850000000000001" customHeight="1" x14ac:dyDescent="0.25">
      <c r="A25" s="217" t="e">
        <f>'Menus déjeuner'!#REF!</f>
        <v>#REF!</v>
      </c>
      <c r="B25" s="139"/>
      <c r="C25" s="139" t="s">
        <v>78</v>
      </c>
      <c r="D25" s="139"/>
      <c r="E25" s="139"/>
      <c r="F25" s="139"/>
      <c r="G25" s="139"/>
      <c r="H25" s="139"/>
      <c r="I25" s="139"/>
      <c r="J25" s="139" t="s">
        <v>78</v>
      </c>
      <c r="K25" s="139"/>
      <c r="L25" s="139"/>
      <c r="M25" s="139"/>
      <c r="N25" s="139" t="s">
        <v>78</v>
      </c>
    </row>
    <row r="26" spans="1:14" s="140" customFormat="1" ht="17.850000000000001" customHeight="1" x14ac:dyDescent="0.25">
      <c r="A26" s="217" t="e">
        <f>'Menus déjeuner'!#REF!</f>
        <v>#REF!</v>
      </c>
      <c r="B26" s="139"/>
      <c r="C26" s="139" t="s">
        <v>78</v>
      </c>
      <c r="D26" s="139"/>
      <c r="E26" s="139"/>
      <c r="F26" s="139" t="s">
        <v>78</v>
      </c>
      <c r="G26" s="139"/>
      <c r="H26" s="139"/>
      <c r="I26" s="139"/>
      <c r="J26" s="139" t="s">
        <v>78</v>
      </c>
      <c r="K26" s="139"/>
      <c r="L26" s="139"/>
      <c r="M26" s="139"/>
      <c r="N26" s="139" t="s">
        <v>78</v>
      </c>
    </row>
    <row r="27" spans="1:14" s="140" customFormat="1" ht="17.850000000000001" customHeight="1" x14ac:dyDescent="0.25">
      <c r="A27" s="217" t="e">
        <f>'Menus déjeuner'!#REF!</f>
        <v>#REF!</v>
      </c>
      <c r="B27" s="139"/>
      <c r="C27" s="139" t="s">
        <v>78</v>
      </c>
      <c r="D27" s="139" t="s">
        <v>78</v>
      </c>
      <c r="E27" s="139"/>
      <c r="F27" s="139"/>
      <c r="G27" s="139"/>
      <c r="H27" s="139"/>
      <c r="I27" s="139"/>
      <c r="J27" s="139"/>
      <c r="K27" s="139"/>
      <c r="L27" s="139"/>
      <c r="M27" s="139"/>
      <c r="N27" s="139"/>
    </row>
    <row r="28" spans="1:14" s="140" customFormat="1" ht="17.850000000000001" customHeight="1" x14ac:dyDescent="0.25">
      <c r="A28" s="217" t="e">
        <f>'Menus déjeuner'!#REF!</f>
        <v>#REF!</v>
      </c>
      <c r="B28" s="139" t="s">
        <v>78</v>
      </c>
      <c r="C28" s="139" t="s">
        <v>78</v>
      </c>
      <c r="D28" s="139" t="s">
        <v>78</v>
      </c>
      <c r="E28" s="139"/>
      <c r="F28" s="139"/>
      <c r="G28" s="139"/>
      <c r="H28" s="139"/>
      <c r="I28" s="139"/>
      <c r="J28" s="139"/>
      <c r="K28" s="139"/>
      <c r="L28" s="139" t="s">
        <v>78</v>
      </c>
      <c r="M28" s="139"/>
      <c r="N28" s="139" t="s">
        <v>78</v>
      </c>
    </row>
    <row r="29" spans="1:14" s="140" customFormat="1" ht="17.850000000000001" customHeight="1" x14ac:dyDescent="0.25">
      <c r="A29" s="217" t="e">
        <f>'Menus déjeuner'!#REF!</f>
        <v>#REF!</v>
      </c>
      <c r="B29" s="139" t="s">
        <v>78</v>
      </c>
      <c r="C29" s="139" t="s">
        <v>78</v>
      </c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</row>
    <row r="30" spans="1:14" s="140" customFormat="1" ht="17.850000000000001" customHeight="1" x14ac:dyDescent="0.25">
      <c r="A30" s="217" t="e">
        <f>'Menus déjeuner'!#REF!</f>
        <v>#REF!</v>
      </c>
      <c r="B30" s="139"/>
      <c r="C30" s="139" t="s">
        <v>78</v>
      </c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</row>
    <row r="31" spans="1:14" s="140" customFormat="1" ht="17.850000000000001" customHeight="1" x14ac:dyDescent="0.25">
      <c r="A31" s="217" t="e">
        <f>'Menus déjeuner'!#REF!</f>
        <v>#REF!</v>
      </c>
      <c r="B31" s="139" t="s">
        <v>78</v>
      </c>
      <c r="C31" s="139" t="s">
        <v>78</v>
      </c>
      <c r="D31" s="139" t="s">
        <v>78</v>
      </c>
      <c r="E31" s="139"/>
      <c r="F31" s="139" t="s">
        <v>78</v>
      </c>
      <c r="G31" s="139"/>
      <c r="H31" s="139"/>
      <c r="I31" s="139"/>
      <c r="J31" s="139"/>
      <c r="K31" s="139"/>
      <c r="L31" s="139"/>
      <c r="M31" s="139"/>
      <c r="N31" s="139"/>
    </row>
    <row r="32" spans="1:14" s="140" customFormat="1" ht="17.850000000000001" customHeight="1" x14ac:dyDescent="0.25">
      <c r="A32" s="217" t="e">
        <f>'Menus déjeuner'!#REF!</f>
        <v>#REF!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</row>
    <row r="33" spans="1:14" s="142" customFormat="1" ht="12.45" customHeight="1" x14ac:dyDescent="0.25">
      <c r="A33" s="220" t="s">
        <v>98</v>
      </c>
      <c r="B33" s="399" t="e">
        <f>B24+1</f>
        <v>#REF!</v>
      </c>
      <c r="C33" s="399"/>
      <c r="D33" s="399"/>
      <c r="E33" s="399"/>
      <c r="F33" s="141"/>
      <c r="G33" s="141"/>
      <c r="H33" s="141"/>
      <c r="I33" s="141"/>
      <c r="J33" s="141"/>
      <c r="K33" s="141"/>
      <c r="L33" s="141"/>
      <c r="M33" s="141"/>
      <c r="N33" s="141"/>
    </row>
    <row r="34" spans="1:14" s="140" customFormat="1" ht="17.850000000000001" customHeight="1" x14ac:dyDescent="0.25">
      <c r="A34" s="217" t="e">
        <f>'Menus déjeuner'!#REF!</f>
        <v>#REF!</v>
      </c>
      <c r="B34" s="139"/>
      <c r="C34" s="139" t="s">
        <v>78</v>
      </c>
      <c r="D34" s="139"/>
      <c r="E34" s="139"/>
      <c r="F34" s="139"/>
      <c r="G34" s="139"/>
      <c r="H34" s="139"/>
      <c r="I34" s="139"/>
      <c r="J34" s="139" t="s">
        <v>78</v>
      </c>
      <c r="K34" s="139"/>
      <c r="L34" s="139"/>
      <c r="M34" s="139"/>
      <c r="N34" s="139" t="s">
        <v>78</v>
      </c>
    </row>
    <row r="35" spans="1:14" s="140" customFormat="1" ht="17.850000000000001" customHeight="1" x14ac:dyDescent="0.25">
      <c r="A35" s="217" t="e">
        <f>'Menus déjeuner'!#REF!</f>
        <v>#REF!</v>
      </c>
      <c r="B35" s="139"/>
      <c r="C35" s="139"/>
      <c r="D35" s="139"/>
      <c r="E35" s="139"/>
      <c r="F35" s="139"/>
      <c r="G35" s="139"/>
      <c r="H35" s="139"/>
      <c r="I35" s="139"/>
      <c r="J35" s="139" t="s">
        <v>78</v>
      </c>
      <c r="K35" s="139"/>
      <c r="L35" s="139"/>
      <c r="M35" s="139"/>
      <c r="N35" s="139" t="s">
        <v>78</v>
      </c>
    </row>
    <row r="36" spans="1:14" s="140" customFormat="1" ht="17.850000000000001" customHeight="1" x14ac:dyDescent="0.25">
      <c r="A36" s="217" t="e">
        <f>'Menus déjeuner'!#REF!</f>
        <v>#REF!</v>
      </c>
      <c r="B36" s="139" t="s">
        <v>78</v>
      </c>
      <c r="C36" s="139" t="s">
        <v>78</v>
      </c>
      <c r="D36" s="139" t="s">
        <v>78</v>
      </c>
      <c r="E36" s="139" t="s">
        <v>78</v>
      </c>
      <c r="F36" s="139"/>
      <c r="G36" s="139"/>
      <c r="H36" s="139"/>
      <c r="I36" s="139"/>
      <c r="J36" s="139" t="s">
        <v>78</v>
      </c>
      <c r="K36" s="139"/>
      <c r="L36" s="139" t="s">
        <v>78</v>
      </c>
      <c r="M36" s="139"/>
      <c r="N36" s="139" t="s">
        <v>78</v>
      </c>
    </row>
    <row r="37" spans="1:14" s="140" customFormat="1" ht="17.850000000000001" customHeight="1" x14ac:dyDescent="0.25">
      <c r="A37" s="218" t="e">
        <f>'Menus déjeuner'!#REF!</f>
        <v>#REF!</v>
      </c>
      <c r="B37" s="139" t="s">
        <v>78</v>
      </c>
      <c r="C37" s="139" t="s">
        <v>78</v>
      </c>
      <c r="D37" s="139" t="s">
        <v>78</v>
      </c>
      <c r="E37" s="139"/>
      <c r="F37" s="139"/>
      <c r="G37" s="139"/>
      <c r="H37" s="139"/>
      <c r="I37" s="139"/>
      <c r="J37" s="139"/>
      <c r="K37" s="139"/>
      <c r="L37" s="139" t="s">
        <v>78</v>
      </c>
      <c r="M37" s="139"/>
      <c r="N37" s="139" t="s">
        <v>78</v>
      </c>
    </row>
    <row r="38" spans="1:14" s="140" customFormat="1" ht="17.850000000000001" customHeight="1" x14ac:dyDescent="0.25">
      <c r="A38" s="217" t="e">
        <f>'Menus déjeuner'!#REF!</f>
        <v>#REF!</v>
      </c>
      <c r="B38" s="139"/>
      <c r="C38" s="139"/>
      <c r="D38" s="139"/>
      <c r="E38" s="139"/>
      <c r="F38" s="139"/>
      <c r="G38" s="139"/>
      <c r="H38" s="139"/>
      <c r="I38" s="139"/>
      <c r="J38" s="139" t="s">
        <v>78</v>
      </c>
      <c r="K38" s="139"/>
      <c r="L38" s="139"/>
      <c r="M38" s="139"/>
      <c r="N38" s="139"/>
    </row>
    <row r="39" spans="1:14" s="140" customFormat="1" ht="17.850000000000001" customHeight="1" x14ac:dyDescent="0.25">
      <c r="A39" s="217" t="e">
        <f>'Menus déjeuner'!#REF!</f>
        <v>#REF!</v>
      </c>
      <c r="B39" s="139"/>
      <c r="C39" s="139" t="s">
        <v>78</v>
      </c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</row>
    <row r="40" spans="1:14" s="140" customFormat="1" ht="17.850000000000001" customHeight="1" x14ac:dyDescent="0.25">
      <c r="A40" s="217" t="e">
        <f>'Menus déjeuner'!#REF!</f>
        <v>#REF!</v>
      </c>
      <c r="B40" s="139"/>
      <c r="C40" s="139" t="s">
        <v>78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</row>
    <row r="41" spans="1:14" s="140" customFormat="1" ht="17.850000000000001" customHeight="1" x14ac:dyDescent="0.25">
      <c r="A41" s="217" t="e">
        <f>'Menus déjeuner'!#REF!</f>
        <v>#REF!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</row>
  </sheetData>
  <mergeCells count="5">
    <mergeCell ref="A1:N1"/>
    <mergeCell ref="B6:E6"/>
    <mergeCell ref="B15:E15"/>
    <mergeCell ref="B24:E24"/>
    <mergeCell ref="B33:E3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3:Y50"/>
  <sheetViews>
    <sheetView showZeros="0" view="pageBreakPreview" zoomScale="60" workbookViewId="0">
      <selection activeCell="B21" sqref="B21"/>
    </sheetView>
  </sheetViews>
  <sheetFormatPr baseColWidth="10" defaultColWidth="11.7265625" defaultRowHeight="15" x14ac:dyDescent="0.25"/>
  <cols>
    <col min="1" max="2" width="18.7265625" style="3" customWidth="1"/>
    <col min="3" max="3" width="11.7265625" style="3"/>
    <col min="4" max="4" width="11.7265625" style="3" customWidth="1"/>
    <col min="5" max="5" width="11.7265625" style="3"/>
    <col min="6" max="7" width="18.7265625" style="3" customWidth="1"/>
    <col min="8" max="8" width="11.7265625" style="3"/>
    <col min="9" max="9" width="11.7265625" style="3" customWidth="1"/>
    <col min="10" max="10" width="11.7265625" style="3"/>
    <col min="11" max="12" width="18.7265625" style="3" customWidth="1"/>
    <col min="13" max="13" width="11.7265625" style="3"/>
    <col min="14" max="14" width="11.7265625" style="3" customWidth="1"/>
    <col min="15" max="15" width="11.7265625" style="3"/>
    <col min="16" max="17" width="18.7265625" style="3" customWidth="1"/>
    <col min="18" max="18" width="11.7265625" style="3"/>
    <col min="19" max="19" width="11.7265625" style="3" customWidth="1"/>
    <col min="20" max="20" width="11.7265625" style="3"/>
    <col min="21" max="22" width="18.7265625" style="3" customWidth="1"/>
    <col min="23" max="23" width="11.7265625" style="3"/>
    <col min="24" max="24" width="11.7265625" style="3" customWidth="1"/>
    <col min="25" max="16384" width="11.7265625" style="3"/>
  </cols>
  <sheetData>
    <row r="3" spans="1:25" ht="21.45" customHeight="1" x14ac:dyDescent="0.35">
      <c r="C3" s="446">
        <f>'Menus déjeuner'!F3</f>
        <v>46265</v>
      </c>
      <c r="D3" s="446"/>
      <c r="E3" s="446"/>
      <c r="H3" s="446">
        <f>C3+1</f>
        <v>46266</v>
      </c>
      <c r="I3" s="446"/>
      <c r="J3" s="446"/>
      <c r="M3" s="446">
        <f>H3+1</f>
        <v>46267</v>
      </c>
      <c r="N3" s="446"/>
      <c r="O3" s="446"/>
      <c r="R3" s="446">
        <f>C3+3</f>
        <v>46268</v>
      </c>
      <c r="S3" s="446"/>
      <c r="T3" s="446"/>
      <c r="W3" s="446">
        <f>C3+4</f>
        <v>46269</v>
      </c>
      <c r="X3" s="446"/>
      <c r="Y3" s="446"/>
    </row>
    <row r="4" spans="1:25" ht="15" customHeight="1" x14ac:dyDescent="0.25">
      <c r="C4" s="447" t="s">
        <v>99</v>
      </c>
      <c r="D4" s="447"/>
      <c r="E4" s="447"/>
      <c r="H4" s="447" t="s">
        <v>99</v>
      </c>
      <c r="I4" s="447"/>
      <c r="J4" s="447"/>
      <c r="M4" s="447" t="s">
        <v>99</v>
      </c>
      <c r="N4" s="447"/>
      <c r="O4" s="447"/>
      <c r="R4" s="447" t="s">
        <v>99</v>
      </c>
      <c r="S4" s="447"/>
      <c r="T4" s="447"/>
      <c r="W4" s="447" t="s">
        <v>99</v>
      </c>
      <c r="X4" s="447"/>
      <c r="Y4" s="447"/>
    </row>
    <row r="5" spans="1:25" ht="15.75" customHeight="1" thickBot="1" x14ac:dyDescent="0.3">
      <c r="C5" s="448"/>
      <c r="D5" s="448"/>
      <c r="E5" s="448"/>
      <c r="H5" s="448"/>
      <c r="I5" s="448"/>
      <c r="J5" s="448"/>
      <c r="M5" s="448"/>
      <c r="N5" s="448"/>
      <c r="O5" s="448"/>
      <c r="R5" s="448"/>
      <c r="S5" s="448"/>
      <c r="T5" s="448"/>
      <c r="W5" s="448"/>
      <c r="X5" s="448"/>
      <c r="Y5" s="448"/>
    </row>
    <row r="6" spans="1:25" x14ac:dyDescent="0.25">
      <c r="A6" s="449" t="s">
        <v>56</v>
      </c>
      <c r="B6" s="449"/>
      <c r="C6" s="449"/>
      <c r="D6" s="449"/>
      <c r="E6" s="449"/>
      <c r="F6" s="449" t="s">
        <v>56</v>
      </c>
      <c r="G6" s="449"/>
      <c r="H6" s="449"/>
      <c r="I6" s="449"/>
      <c r="J6" s="449"/>
      <c r="K6" s="449" t="s">
        <v>56</v>
      </c>
      <c r="L6" s="449"/>
      <c r="M6" s="449"/>
      <c r="N6" s="449"/>
      <c r="O6" s="449"/>
      <c r="P6" s="449" t="s">
        <v>56</v>
      </c>
      <c r="Q6" s="449"/>
      <c r="R6" s="449"/>
      <c r="S6" s="449"/>
      <c r="T6" s="449"/>
      <c r="U6" s="449" t="s">
        <v>56</v>
      </c>
      <c r="V6" s="449"/>
      <c r="W6" s="449"/>
      <c r="X6" s="449"/>
      <c r="Y6" s="449"/>
    </row>
    <row r="7" spans="1:25" x14ac:dyDescent="0.25">
      <c r="A7" s="450"/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</row>
    <row r="12" spans="1:25" ht="16.2" customHeight="1" x14ac:dyDescent="0.25">
      <c r="A12" s="3">
        <v>0</v>
      </c>
      <c r="F12" s="3">
        <v>0</v>
      </c>
      <c r="K12" s="3">
        <v>0</v>
      </c>
      <c r="P12" s="3">
        <v>0</v>
      </c>
      <c r="U12" s="3">
        <v>0</v>
      </c>
    </row>
    <row r="13" spans="1:25" ht="16.2" customHeight="1" x14ac:dyDescent="0.25">
      <c r="A13" s="3">
        <f>'Menus déjeuner'!B10</f>
        <v>0</v>
      </c>
      <c r="C13" s="85"/>
      <c r="D13" s="86"/>
      <c r="E13" s="87"/>
      <c r="F13" s="3" t="str">
        <f>'Menus déjeuner'!D10</f>
        <v>Melon</v>
      </c>
      <c r="H13" s="85"/>
      <c r="I13" s="86"/>
      <c r="J13" s="87"/>
      <c r="K13" s="3" t="str">
        <f>'Menus déjeuner'!F10</f>
        <v>Cake aux olives</v>
      </c>
      <c r="M13" s="85"/>
      <c r="N13" s="86"/>
      <c r="O13" s="87"/>
      <c r="P13" s="3" t="str">
        <f>'Menus déjeuner'!H10</f>
        <v>Concombre à l'aneth</v>
      </c>
      <c r="R13" s="85"/>
      <c r="S13" s="86"/>
      <c r="T13" s="87"/>
      <c r="U13" s="3" t="str">
        <f>'Menus déjeuner'!J10</f>
        <v>Rosette</v>
      </c>
      <c r="W13" s="85"/>
      <c r="X13" s="86"/>
      <c r="Y13" s="87"/>
    </row>
    <row r="14" spans="1:25" ht="16.2" customHeight="1" x14ac:dyDescent="0.25">
      <c r="A14" s="3">
        <f>'Menus déjeuner'!B11</f>
        <v>0</v>
      </c>
      <c r="C14" s="88"/>
      <c r="E14" s="89"/>
      <c r="F14" s="3" t="str">
        <f>'Menus déjeuner'!D11</f>
        <v>Salade de courgettes à la mimolette</v>
      </c>
      <c r="H14" s="88"/>
      <c r="J14" s="89"/>
      <c r="K14" s="3" t="str">
        <f>'Menus déjeuner'!F11</f>
        <v>Salade composée</v>
      </c>
      <c r="M14" s="88"/>
      <c r="O14" s="89"/>
      <c r="P14" s="3" t="str">
        <f>'Menus déjeuner'!H11</f>
        <v>Salade de courgette &amp; féta</v>
      </c>
      <c r="R14" s="88"/>
      <c r="T14" s="89"/>
      <c r="U14" s="3" t="str">
        <f>'Menus déjeuner'!J11</f>
        <v>Rillettes de maquereau</v>
      </c>
      <c r="W14" s="88"/>
      <c r="Y14" s="89"/>
    </row>
    <row r="15" spans="1:25" ht="16.2" customHeight="1" x14ac:dyDescent="0.25">
      <c r="A15" s="3">
        <f>'Menus déjeuner'!B12</f>
        <v>0</v>
      </c>
      <c r="C15" s="88"/>
      <c r="E15" s="89"/>
      <c r="F15" s="3" t="str">
        <f>'Menus déjeuner'!D12</f>
        <v>Salade de tomate &amp; basilic</v>
      </c>
      <c r="H15" s="88"/>
      <c r="J15" s="89"/>
      <c r="K15" s="3" t="str">
        <f>'Menus déjeuner'!F12</f>
        <v>Terrine de campagne cornichon</v>
      </c>
      <c r="M15" s="88"/>
      <c r="O15" s="89"/>
      <c r="P15" s="3" t="str">
        <f>'Menus déjeuner'!H12</f>
        <v>Tomate vinaigrette</v>
      </c>
      <c r="R15" s="88"/>
      <c r="T15" s="89"/>
      <c r="U15" s="3" t="str">
        <f>'Menus déjeuner'!J12</f>
        <v>Œufs mimosa</v>
      </c>
      <c r="W15" s="88"/>
      <c r="Y15" s="89"/>
    </row>
    <row r="16" spans="1:25" ht="16.2" customHeight="1" x14ac:dyDescent="0.25">
      <c r="A16" s="3">
        <f>'Menus déjeuner'!B13</f>
        <v>0</v>
      </c>
      <c r="C16" s="88"/>
      <c r="E16" s="89"/>
      <c r="F16" s="3" t="str">
        <f>'Menus déjeuner'!D13</f>
        <v>Salade verte</v>
      </c>
      <c r="H16" s="88"/>
      <c r="J16" s="89"/>
      <c r="K16" s="3" t="str">
        <f>'Menus déjeuner'!F13</f>
        <v>Salade verte</v>
      </c>
      <c r="M16" s="88"/>
      <c r="O16" s="89"/>
      <c r="P16" s="3" t="str">
        <f>'Menus déjeuner'!H13</f>
        <v>Salade verte</v>
      </c>
      <c r="R16" s="88"/>
      <c r="T16" s="89"/>
      <c r="U16" s="3" t="str">
        <f>'Menus déjeuner'!J13</f>
        <v>Salade verte</v>
      </c>
      <c r="W16" s="88"/>
      <c r="Y16" s="89"/>
    </row>
    <row r="17" spans="1:25" ht="16.2" customHeight="1" x14ac:dyDescent="0.25">
      <c r="C17" s="90"/>
      <c r="D17" s="91"/>
      <c r="E17" s="92"/>
      <c r="H17" s="90"/>
      <c r="I17" s="91"/>
      <c r="J17" s="92"/>
      <c r="M17" s="90"/>
      <c r="N17" s="91"/>
      <c r="O17" s="92"/>
      <c r="P17" s="3">
        <v>0</v>
      </c>
      <c r="R17" s="90"/>
      <c r="S17" s="91"/>
      <c r="T17" s="92"/>
      <c r="W17" s="90"/>
      <c r="X17" s="91"/>
      <c r="Y17" s="92"/>
    </row>
    <row r="18" spans="1:25" ht="16.2" customHeight="1" x14ac:dyDescent="0.25">
      <c r="A18" s="3">
        <v>0</v>
      </c>
      <c r="C18" s="436">
        <f>A13</f>
        <v>0</v>
      </c>
      <c r="D18" s="437"/>
      <c r="E18" s="442"/>
      <c r="F18" s="3">
        <v>0</v>
      </c>
      <c r="H18" s="436" t="str">
        <f>F13</f>
        <v>Melon</v>
      </c>
      <c r="I18" s="440"/>
      <c r="J18" s="443"/>
      <c r="K18" s="3">
        <v>0</v>
      </c>
      <c r="M18" s="436" t="str">
        <f>K13</f>
        <v>Cake aux olives</v>
      </c>
      <c r="N18" s="437"/>
      <c r="O18" s="442"/>
      <c r="P18" s="3">
        <v>0</v>
      </c>
      <c r="R18" s="436" t="str">
        <f>P13</f>
        <v>Concombre à l'aneth</v>
      </c>
      <c r="S18" s="437"/>
      <c r="T18" s="442"/>
      <c r="U18" s="3">
        <v>0</v>
      </c>
      <c r="W18" s="436" t="str">
        <f>U13</f>
        <v>Rosette</v>
      </c>
      <c r="X18" s="437"/>
      <c r="Y18" s="442"/>
    </row>
    <row r="19" spans="1:25" ht="16.2" customHeight="1" x14ac:dyDescent="0.25">
      <c r="C19" s="439"/>
      <c r="D19" s="437"/>
      <c r="E19" s="442"/>
      <c r="H19" s="436"/>
      <c r="I19" s="440"/>
      <c r="J19" s="443"/>
      <c r="M19" s="439"/>
      <c r="N19" s="437"/>
      <c r="O19" s="442"/>
      <c r="R19" s="439"/>
      <c r="S19" s="437"/>
      <c r="T19" s="442"/>
      <c r="W19" s="439"/>
      <c r="X19" s="437"/>
      <c r="Y19" s="442"/>
    </row>
    <row r="20" spans="1:25" ht="16.2" customHeight="1" x14ac:dyDescent="0.25">
      <c r="C20" s="439"/>
      <c r="D20" s="437"/>
      <c r="E20" s="442"/>
      <c r="H20" s="436"/>
      <c r="I20" s="440"/>
      <c r="J20" s="443"/>
      <c r="M20" s="439"/>
      <c r="N20" s="437"/>
      <c r="O20" s="442"/>
      <c r="R20" s="439"/>
      <c r="S20" s="437"/>
      <c r="T20" s="442"/>
      <c r="W20" s="439"/>
      <c r="X20" s="437"/>
      <c r="Y20" s="442"/>
    </row>
    <row r="21" spans="1:25" ht="16.2" customHeight="1" x14ac:dyDescent="0.3">
      <c r="C21" s="93"/>
      <c r="D21" s="94"/>
      <c r="E21" s="95"/>
      <c r="H21" s="93"/>
      <c r="I21" s="94"/>
      <c r="J21" s="95"/>
      <c r="M21" s="93"/>
      <c r="N21" s="94"/>
      <c r="O21" s="95"/>
      <c r="R21" s="93"/>
      <c r="S21" s="94"/>
      <c r="T21" s="95"/>
      <c r="W21" s="93"/>
      <c r="X21" s="94"/>
      <c r="Y21" s="95"/>
    </row>
    <row r="22" spans="1:25" ht="16.2" customHeight="1" x14ac:dyDescent="0.3">
      <c r="C22" s="88"/>
      <c r="D22" s="96"/>
      <c r="E22" s="89"/>
      <c r="H22" s="88"/>
      <c r="I22" s="96"/>
      <c r="J22" s="89"/>
      <c r="M22" s="88"/>
      <c r="N22" s="96"/>
      <c r="O22" s="89"/>
      <c r="R22" s="88"/>
      <c r="S22" s="96"/>
      <c r="T22" s="89"/>
      <c r="W22" s="88"/>
      <c r="X22" s="96"/>
      <c r="Y22" s="89"/>
    </row>
    <row r="23" spans="1:25" s="200" customFormat="1" ht="45.75" customHeight="1" x14ac:dyDescent="0.25">
      <c r="A23" s="200">
        <f>'Menus déjeuner'!B14</f>
        <v>0</v>
      </c>
      <c r="C23" s="436">
        <f>A23</f>
        <v>0</v>
      </c>
      <c r="D23" s="437"/>
      <c r="E23" s="438"/>
      <c r="F23" s="444" t="str">
        <f>'Menus déjeuner'!D14</f>
        <v>Bolognaise au bœuf</v>
      </c>
      <c r="G23" s="445"/>
      <c r="H23" s="436" t="str">
        <f>F23</f>
        <v>Bolognaise au bœuf</v>
      </c>
      <c r="I23" s="440"/>
      <c r="J23" s="441"/>
      <c r="K23" s="200" t="str">
        <f>'Menus déjeuner'!F14</f>
        <v>Escalope de dinde aux herbes (Egalim EE)</v>
      </c>
      <c r="M23" s="436" t="str">
        <f>K23</f>
        <v>Escalope de dinde aux herbes (Egalim EE)</v>
      </c>
      <c r="N23" s="437"/>
      <c r="O23" s="438"/>
      <c r="P23" s="200" t="str">
        <f>'Menus déjeuner'!H14</f>
        <v>Filet de poisson crème citron</v>
      </c>
      <c r="R23" s="436" t="str">
        <f>P23</f>
        <v>Filet de poisson crème citron</v>
      </c>
      <c r="S23" s="437"/>
      <c r="T23" s="438"/>
      <c r="U23" s="200" t="str">
        <f>'Menus déjeuner'!J14</f>
        <v>Poulet Yassa (moutarde, oignon, ail, citrons jaune &amp; vert) (Egalim EE)</v>
      </c>
      <c r="W23" s="436" t="str">
        <f>U23</f>
        <v>Poulet Yassa (moutarde, oignon, ail, citrons jaune &amp; vert) (Egalim EE)</v>
      </c>
      <c r="X23" s="437"/>
      <c r="Y23" s="438"/>
    </row>
    <row r="24" spans="1:25" ht="16.2" customHeight="1" x14ac:dyDescent="0.25">
      <c r="A24" s="3">
        <f>'Menus déjeuner'!B15</f>
        <v>0</v>
      </c>
      <c r="C24" s="439"/>
      <c r="D24" s="437"/>
      <c r="E24" s="438"/>
      <c r="F24" s="3" t="str">
        <f>'Menus déjeuner'!D15</f>
        <v>Bolognaise lentilles et légumes</v>
      </c>
      <c r="H24" s="436"/>
      <c r="I24" s="440"/>
      <c r="J24" s="441"/>
      <c r="K24" s="3" t="str">
        <f>'Menus déjeuner'!F15</f>
        <v>Falafels sauce yaourt</v>
      </c>
      <c r="M24" s="439"/>
      <c r="N24" s="437"/>
      <c r="O24" s="438"/>
      <c r="P24" s="3" t="str">
        <f>'Menus déjeuner'!H15</f>
        <v>Rôti de porc au jus (CE2)</v>
      </c>
      <c r="R24" s="439"/>
      <c r="S24" s="437"/>
      <c r="T24" s="438"/>
      <c r="U24" s="3" t="str">
        <f>'Menus déjeuner'!J15</f>
        <v>Omelette roulée</v>
      </c>
      <c r="W24" s="439"/>
      <c r="X24" s="437"/>
      <c r="Y24" s="438"/>
    </row>
    <row r="25" spans="1:25" ht="16.2" customHeight="1" x14ac:dyDescent="0.25">
      <c r="C25" s="439"/>
      <c r="D25" s="437"/>
      <c r="E25" s="438"/>
      <c r="H25" s="436"/>
      <c r="I25" s="440"/>
      <c r="J25" s="441"/>
      <c r="M25" s="439"/>
      <c r="N25" s="437"/>
      <c r="O25" s="438"/>
      <c r="R25" s="439"/>
      <c r="S25" s="437"/>
      <c r="T25" s="438"/>
      <c r="W25" s="439"/>
      <c r="X25" s="437"/>
      <c r="Y25" s="438"/>
    </row>
    <row r="26" spans="1:25" ht="16.2" customHeight="1" x14ac:dyDescent="0.3">
      <c r="A26" s="3">
        <v>0</v>
      </c>
      <c r="C26" s="93"/>
      <c r="D26" s="97"/>
      <c r="E26" s="98"/>
      <c r="F26" s="3">
        <v>0</v>
      </c>
      <c r="H26" s="93"/>
      <c r="I26" s="97"/>
      <c r="J26" s="98"/>
      <c r="K26" s="3">
        <v>0</v>
      </c>
      <c r="M26" s="93"/>
      <c r="N26" s="97"/>
      <c r="O26" s="98"/>
      <c r="P26" s="3">
        <v>0</v>
      </c>
      <c r="R26" s="93"/>
      <c r="S26" s="97"/>
      <c r="T26" s="98"/>
      <c r="U26" s="3">
        <v>0</v>
      </c>
      <c r="W26" s="93"/>
      <c r="X26" s="97"/>
      <c r="Y26" s="98"/>
    </row>
    <row r="27" spans="1:25" ht="16.2" customHeight="1" x14ac:dyDescent="0.3">
      <c r="C27" s="88"/>
      <c r="D27" s="96"/>
      <c r="E27" s="89"/>
      <c r="H27" s="88"/>
      <c r="I27" s="96"/>
      <c r="J27" s="89"/>
      <c r="M27" s="88"/>
      <c r="N27" s="96"/>
      <c r="O27" s="89"/>
      <c r="R27" s="88"/>
      <c r="S27" s="96"/>
      <c r="T27" s="89"/>
      <c r="W27" s="88"/>
      <c r="X27" s="96"/>
      <c r="Y27" s="89"/>
    </row>
    <row r="28" spans="1:25" ht="16.2" customHeight="1" x14ac:dyDescent="0.25">
      <c r="C28" s="436">
        <f>A31</f>
        <v>0</v>
      </c>
      <c r="D28" s="440"/>
      <c r="E28" s="441"/>
      <c r="H28" s="436" t="str">
        <f>F31</f>
        <v>Pâtes</v>
      </c>
      <c r="I28" s="440"/>
      <c r="J28" s="441"/>
      <c r="M28" s="436" t="str">
        <f>K31</f>
        <v xml:space="preserve">Courgettes </v>
      </c>
      <c r="N28" s="440"/>
      <c r="O28" s="441"/>
      <c r="R28" s="436" t="str">
        <f>P31</f>
        <v>Gratin d'aubergine à la tomate</v>
      </c>
      <c r="S28" s="440"/>
      <c r="T28" s="441"/>
      <c r="W28" s="436" t="str">
        <f>U31</f>
        <v>Blé</v>
      </c>
      <c r="X28" s="440"/>
      <c r="Y28" s="441"/>
    </row>
    <row r="29" spans="1:25" ht="16.2" customHeight="1" x14ac:dyDescent="0.25">
      <c r="C29" s="436"/>
      <c r="D29" s="440"/>
      <c r="E29" s="441"/>
      <c r="H29" s="436"/>
      <c r="I29" s="440"/>
      <c r="J29" s="441"/>
      <c r="M29" s="436"/>
      <c r="N29" s="440"/>
      <c r="O29" s="441"/>
      <c r="R29" s="436"/>
      <c r="S29" s="440"/>
      <c r="T29" s="441"/>
      <c r="W29" s="436"/>
      <c r="X29" s="440"/>
      <c r="Y29" s="441"/>
    </row>
    <row r="30" spans="1:25" ht="16.2" customHeight="1" x14ac:dyDescent="0.25">
      <c r="C30" s="436"/>
      <c r="D30" s="440"/>
      <c r="E30" s="441"/>
      <c r="H30" s="436"/>
      <c r="I30" s="440"/>
      <c r="J30" s="441"/>
      <c r="M30" s="436"/>
      <c r="N30" s="440"/>
      <c r="O30" s="441"/>
      <c r="R30" s="436"/>
      <c r="S30" s="440"/>
      <c r="T30" s="441"/>
      <c r="W30" s="436"/>
      <c r="X30" s="440"/>
      <c r="Y30" s="441"/>
    </row>
    <row r="31" spans="1:25" ht="16.2" customHeight="1" x14ac:dyDescent="0.3">
      <c r="A31" s="3">
        <f>'Menus déjeuner'!B16</f>
        <v>0</v>
      </c>
      <c r="C31" s="93"/>
      <c r="D31" s="97"/>
      <c r="E31" s="98"/>
      <c r="F31" s="3" t="str">
        <f>'Menus déjeuner'!D16</f>
        <v>Pâtes</v>
      </c>
      <c r="H31" s="93"/>
      <c r="I31" s="97"/>
      <c r="J31" s="98"/>
      <c r="K31" s="3" t="str">
        <f>'Menus déjeuner'!F16</f>
        <v xml:space="preserve">Courgettes </v>
      </c>
      <c r="M31" s="93"/>
      <c r="N31" s="97"/>
      <c r="O31" s="98"/>
      <c r="P31" s="3" t="str">
        <f>'Menus déjeuner'!H16</f>
        <v>Gratin d'aubergine à la tomate</v>
      </c>
      <c r="R31" s="93"/>
      <c r="S31" s="97"/>
      <c r="T31" s="98"/>
      <c r="U31" s="3" t="str">
        <f>'Menus déjeuner'!J16</f>
        <v>Blé</v>
      </c>
      <c r="W31" s="93"/>
      <c r="X31" s="97"/>
      <c r="Y31" s="98"/>
    </row>
    <row r="32" spans="1:25" ht="16.2" customHeight="1" x14ac:dyDescent="0.3">
      <c r="A32" s="3">
        <f>'Menus déjeuner'!B17</f>
        <v>0</v>
      </c>
      <c r="C32" s="88"/>
      <c r="D32" s="99"/>
      <c r="E32" s="89"/>
      <c r="F32" s="3" t="str">
        <f>'Menus déjeuner'!D17</f>
        <v>Fondue de courgettes</v>
      </c>
      <c r="H32" s="88"/>
      <c r="I32" s="99"/>
      <c r="J32" s="89"/>
      <c r="K32" s="3" t="str">
        <f>'Menus déjeuner'!F17</f>
        <v>Boulgour</v>
      </c>
      <c r="M32" s="88"/>
      <c r="N32" s="99"/>
      <c r="O32" s="89"/>
      <c r="P32" s="3" t="str">
        <f>'Menus déjeuner'!H17</f>
        <v>Semoule semi complète</v>
      </c>
      <c r="R32" s="88"/>
      <c r="S32" s="99"/>
      <c r="T32" s="89"/>
      <c r="U32" s="3" t="str">
        <f>'Menus déjeuner'!J17</f>
        <v>Épinards à la crème</v>
      </c>
      <c r="W32" s="88"/>
      <c r="X32" s="99"/>
      <c r="Y32" s="89"/>
    </row>
    <row r="33" spans="1:25" ht="16.2" customHeight="1" x14ac:dyDescent="0.25">
      <c r="C33" s="436">
        <f>A38</f>
        <v>0</v>
      </c>
      <c r="D33" s="437"/>
      <c r="E33" s="438"/>
      <c r="F33" s="3">
        <v>0</v>
      </c>
      <c r="H33" s="436" t="str">
        <f>F38</f>
        <v>2 fromages à la coupe</v>
      </c>
      <c r="I33" s="440"/>
      <c r="J33" s="441"/>
      <c r="M33" s="436" t="str">
        <f>K38</f>
        <v>2 fromages à la coupe</v>
      </c>
      <c r="N33" s="437"/>
      <c r="O33" s="438"/>
      <c r="P33" s="3">
        <v>0</v>
      </c>
      <c r="R33" s="436" t="str">
        <f>P38</f>
        <v>2 fromages à la coupe</v>
      </c>
      <c r="S33" s="437"/>
      <c r="T33" s="438"/>
      <c r="W33" s="436" t="str">
        <f>U38</f>
        <v>2 fromages à la coupe</v>
      </c>
      <c r="X33" s="437"/>
      <c r="Y33" s="438"/>
    </row>
    <row r="34" spans="1:25" ht="16.2" customHeight="1" x14ac:dyDescent="0.25">
      <c r="C34" s="439"/>
      <c r="D34" s="437"/>
      <c r="E34" s="438"/>
      <c r="H34" s="436"/>
      <c r="I34" s="440"/>
      <c r="J34" s="441"/>
      <c r="K34" s="3">
        <v>0</v>
      </c>
      <c r="M34" s="439"/>
      <c r="N34" s="437"/>
      <c r="O34" s="438"/>
      <c r="P34" s="3">
        <v>0</v>
      </c>
      <c r="R34" s="439"/>
      <c r="S34" s="437"/>
      <c r="T34" s="438"/>
      <c r="U34" s="3">
        <v>0</v>
      </c>
      <c r="W34" s="439"/>
      <c r="X34" s="437"/>
      <c r="Y34" s="438"/>
    </row>
    <row r="35" spans="1:25" ht="16.2" customHeight="1" x14ac:dyDescent="0.25">
      <c r="C35" s="439"/>
      <c r="D35" s="437"/>
      <c r="E35" s="438"/>
      <c r="H35" s="436"/>
      <c r="I35" s="440"/>
      <c r="J35" s="441"/>
      <c r="M35" s="439"/>
      <c r="N35" s="437"/>
      <c r="O35" s="438"/>
      <c r="R35" s="439"/>
      <c r="S35" s="437"/>
      <c r="T35" s="438"/>
      <c r="W35" s="439"/>
      <c r="X35" s="437"/>
      <c r="Y35" s="438"/>
    </row>
    <row r="36" spans="1:25" ht="16.2" customHeight="1" x14ac:dyDescent="0.3">
      <c r="C36" s="93"/>
      <c r="D36" s="97"/>
      <c r="E36" s="98"/>
      <c r="H36" s="93"/>
      <c r="I36" s="97"/>
      <c r="J36" s="98"/>
      <c r="M36" s="93"/>
      <c r="N36" s="97"/>
      <c r="O36" s="98"/>
      <c r="R36" s="93"/>
      <c r="S36" s="97"/>
      <c r="T36" s="98"/>
      <c r="W36" s="93"/>
      <c r="X36" s="97"/>
      <c r="Y36" s="98"/>
    </row>
    <row r="37" spans="1:25" ht="16.2" customHeight="1" x14ac:dyDescent="0.3">
      <c r="A37" s="3">
        <v>0</v>
      </c>
      <c r="C37" s="88"/>
      <c r="D37" s="96"/>
      <c r="E37" s="89"/>
      <c r="F37" s="3">
        <v>0</v>
      </c>
      <c r="H37" s="88"/>
      <c r="I37" s="96"/>
      <c r="J37" s="89"/>
      <c r="K37" s="3">
        <v>0</v>
      </c>
      <c r="M37" s="88"/>
      <c r="N37" s="96"/>
      <c r="O37" s="89"/>
      <c r="P37" s="3">
        <v>0</v>
      </c>
      <c r="R37" s="88"/>
      <c r="S37" s="96"/>
      <c r="T37" s="89"/>
      <c r="U37" s="3">
        <v>0</v>
      </c>
      <c r="W37" s="88"/>
      <c r="X37" s="96"/>
      <c r="Y37" s="89"/>
    </row>
    <row r="38" spans="1:25" ht="16.2" customHeight="1" x14ac:dyDescent="0.25">
      <c r="A38" s="3">
        <f>'Menus déjeuner'!B18</f>
        <v>0</v>
      </c>
      <c r="C38" s="436">
        <f>A46</f>
        <v>0</v>
      </c>
      <c r="D38" s="437"/>
      <c r="E38" s="438"/>
      <c r="F38" s="3" t="str">
        <f>'Menus déjeuner'!D18</f>
        <v>2 fromages à la coupe</v>
      </c>
      <c r="H38" s="436" t="str">
        <f>F46</f>
        <v>Panna Cotta coco</v>
      </c>
      <c r="I38" s="440"/>
      <c r="J38" s="441"/>
      <c r="K38" s="3" t="str">
        <f>'Menus déjeuner'!F18</f>
        <v>2 fromages à la coupe</v>
      </c>
      <c r="M38" s="436" t="str">
        <f>K46</f>
        <v>Fromage blanc au caramel</v>
      </c>
      <c r="N38" s="437"/>
      <c r="O38" s="438"/>
      <c r="P38" s="3" t="str">
        <f>'Menus déjeuner'!H18</f>
        <v>2 fromages à la coupe</v>
      </c>
      <c r="R38" s="436" t="str">
        <f>P46</f>
        <v>Tarte aux pommes</v>
      </c>
      <c r="S38" s="437"/>
      <c r="T38" s="438"/>
      <c r="U38" s="3" t="str">
        <f>'Menus déjeuner'!J18</f>
        <v>2 fromages à la coupe</v>
      </c>
      <c r="W38" s="436" t="str">
        <f>U46</f>
        <v>Salade fruits frais</v>
      </c>
      <c r="X38" s="437"/>
      <c r="Y38" s="438"/>
    </row>
    <row r="39" spans="1:25" ht="15.75" customHeight="1" x14ac:dyDescent="0.25">
      <c r="A39" s="3">
        <f>'Menus déjeuner'!B19</f>
        <v>0</v>
      </c>
      <c r="C39" s="439"/>
      <c r="D39" s="437"/>
      <c r="E39" s="438"/>
      <c r="F39" s="3" t="str">
        <f>'Menus déjeuner'!D19</f>
        <v>dont 1 AOP/AOC/IGP</v>
      </c>
      <c r="H39" s="436"/>
      <c r="I39" s="440"/>
      <c r="J39" s="441"/>
      <c r="K39" s="3" t="str">
        <f>'Menus déjeuner'!F19</f>
        <v>dont 1 AOP/AOC/IGP</v>
      </c>
      <c r="M39" s="439"/>
      <c r="N39" s="437"/>
      <c r="O39" s="438"/>
      <c r="P39" s="3" t="str">
        <f>'Menus déjeuner'!H19</f>
        <v>dont 1 AOP/AOC/IGP</v>
      </c>
      <c r="R39" s="439"/>
      <c r="S39" s="437"/>
      <c r="T39" s="438"/>
      <c r="U39" s="3" t="str">
        <f>'Menus déjeuner'!J19</f>
        <v>dont 1 AOP/AOC/IGP</v>
      </c>
      <c r="W39" s="439"/>
      <c r="X39" s="437"/>
      <c r="Y39" s="438"/>
    </row>
    <row r="40" spans="1:25" ht="16.2" customHeight="1" x14ac:dyDescent="0.25">
      <c r="A40" s="3">
        <f>'Menus déjeuner'!B20</f>
        <v>0</v>
      </c>
      <c r="C40" s="439"/>
      <c r="D40" s="437"/>
      <c r="E40" s="438"/>
      <c r="F40" s="3" t="str">
        <f>'Menus déjeuner'!D20</f>
        <v>2 laitages dont 1 yaourt nature</v>
      </c>
      <c r="H40" s="436"/>
      <c r="I40" s="440"/>
      <c r="J40" s="441"/>
      <c r="K40" s="3" t="str">
        <f>'Menus déjeuner'!F20</f>
        <v>2 laitages dont 1 yaourt nature</v>
      </c>
      <c r="M40" s="439"/>
      <c r="N40" s="437"/>
      <c r="O40" s="438"/>
      <c r="P40" s="3" t="str">
        <f>'Menus déjeuner'!H20</f>
        <v>2 laitages dont 1 yaourt nature</v>
      </c>
      <c r="R40" s="439"/>
      <c r="S40" s="437"/>
      <c r="T40" s="438"/>
      <c r="U40" s="3" t="str">
        <f>'Menus déjeuner'!J20</f>
        <v>2 laitages dont 1 yaourt nature</v>
      </c>
      <c r="W40" s="439"/>
      <c r="X40" s="437"/>
      <c r="Y40" s="438"/>
    </row>
    <row r="41" spans="1:25" ht="16.2" customHeight="1" x14ac:dyDescent="0.25">
      <c r="A41" s="3">
        <f>'Menus déjeuner'!B21</f>
        <v>0</v>
      </c>
      <c r="C41" s="100"/>
      <c r="D41" s="101"/>
      <c r="E41" s="102"/>
      <c r="F41" s="3">
        <f>'Menus déjeuner'!D21</f>
        <v>0</v>
      </c>
      <c r="H41" s="100"/>
      <c r="I41" s="101"/>
      <c r="J41" s="102"/>
      <c r="K41" s="3">
        <f>'Menus déjeuner'!F21</f>
        <v>0</v>
      </c>
      <c r="M41" s="100"/>
      <c r="N41" s="101"/>
      <c r="O41" s="102"/>
      <c r="P41" s="3">
        <f>'Menus déjeuner'!H21</f>
        <v>0</v>
      </c>
      <c r="R41" s="100"/>
      <c r="S41" s="101"/>
      <c r="T41" s="102"/>
      <c r="U41" s="3">
        <f>'Menus déjeuner'!J21</f>
        <v>0</v>
      </c>
      <c r="W41" s="100"/>
      <c r="X41" s="101"/>
      <c r="Y41" s="102"/>
    </row>
    <row r="42" spans="1:25" ht="16.2" customHeight="1" x14ac:dyDescent="0.25"/>
    <row r="43" spans="1:25" ht="16.2" customHeight="1" x14ac:dyDescent="0.25"/>
    <row r="44" spans="1:25" ht="16.2" customHeight="1" x14ac:dyDescent="0.25"/>
    <row r="45" spans="1:25" ht="16.2" customHeight="1" x14ac:dyDescent="0.25">
      <c r="A45" s="3">
        <v>0</v>
      </c>
      <c r="F45" s="3">
        <v>0</v>
      </c>
      <c r="K45" s="3">
        <v>0</v>
      </c>
      <c r="P45" s="3">
        <v>0</v>
      </c>
      <c r="U45" s="3">
        <v>0</v>
      </c>
    </row>
    <row r="46" spans="1:25" ht="16.2" customHeight="1" x14ac:dyDescent="0.25">
      <c r="A46" s="3">
        <f>'Menus déjeuner'!B22</f>
        <v>0</v>
      </c>
      <c r="F46" s="3" t="str">
        <f>'Menus déjeuner'!D22</f>
        <v>Panna Cotta coco</v>
      </c>
      <c r="K46" s="3" t="str">
        <f>'Menus déjeuner'!F22</f>
        <v>Fromage blanc au caramel</v>
      </c>
      <c r="P46" s="3" t="str">
        <f>'Menus déjeuner'!H22</f>
        <v>Tarte aux pommes</v>
      </c>
      <c r="U46" s="3" t="str">
        <f>'Menus déjeuner'!J22</f>
        <v>Salade fruits frais</v>
      </c>
    </row>
    <row r="47" spans="1:25" ht="16.2" customHeight="1" x14ac:dyDescent="0.25">
      <c r="A47" s="3">
        <f>'Menus déjeuner'!B23</f>
        <v>0</v>
      </c>
      <c r="F47" s="3" t="str">
        <f>'Menus déjeuner'!D23</f>
        <v>Eclaire chocolat</v>
      </c>
      <c r="K47" s="3" t="str">
        <f>'Menus déjeuner'!F23</f>
        <v>Eclaire chocolat</v>
      </c>
      <c r="P47" s="3" t="str">
        <f>'Menus déjeuner'!H23</f>
        <v>Quatre quarts au citron</v>
      </c>
      <c r="U47" s="3" t="str">
        <f>'Menus déjeuner'!J23</f>
        <v>Pastèque</v>
      </c>
    </row>
    <row r="48" spans="1:25" ht="16.2" customHeight="1" x14ac:dyDescent="0.25">
      <c r="A48" s="3">
        <f>'Menus déjeuner'!B24</f>
        <v>0</v>
      </c>
      <c r="F48" s="3" t="str">
        <f>'Menus déjeuner'!D24</f>
        <v>Compote sans sucre ajouté ARA</v>
      </c>
      <c r="K48" s="3" t="str">
        <f>'Menus déjeuner'!F24</f>
        <v>Compote sans sucre ajouté ARA</v>
      </c>
      <c r="P48" s="3">
        <f>'Menus déjeuner'!H24</f>
        <v>0</v>
      </c>
      <c r="U48" s="3" t="str">
        <f>'Menus déjeuner'!J24</f>
        <v>Compote sans sucre ajouté ARA</v>
      </c>
    </row>
    <row r="49" spans="1:21" ht="16.2" customHeight="1" x14ac:dyDescent="0.25">
      <c r="A49" s="3">
        <f>'Menus déjeuner'!B25</f>
        <v>0</v>
      </c>
      <c r="F49" s="3" t="str">
        <f>'Menus déjeuner'!D25</f>
        <v>Corbeille de fruits frais</v>
      </c>
      <c r="K49" s="3" t="str">
        <f>'Menus déjeuner'!F25</f>
        <v>Corbeille de fruits frais</v>
      </c>
      <c r="P49" s="3" t="str">
        <f>'Menus déjeuner'!H25</f>
        <v>Corbeille de fruits frais</v>
      </c>
      <c r="U49" s="3" t="str">
        <f>'Menus déjeuner'!J25</f>
        <v>Corbeille de fruits frais</v>
      </c>
    </row>
    <row r="50" spans="1:21" ht="16.2" customHeight="1" x14ac:dyDescent="0.25">
      <c r="U50" s="3">
        <v>0</v>
      </c>
    </row>
  </sheetData>
  <mergeCells count="41">
    <mergeCell ref="A6:E7"/>
    <mergeCell ref="F6:J7"/>
    <mergeCell ref="K6:O7"/>
    <mergeCell ref="P6:T7"/>
    <mergeCell ref="U6:Y7"/>
    <mergeCell ref="C4:E5"/>
    <mergeCell ref="H4:J5"/>
    <mergeCell ref="M4:O5"/>
    <mergeCell ref="R4:T5"/>
    <mergeCell ref="W4:Y5"/>
    <mergeCell ref="C3:E3"/>
    <mergeCell ref="H3:J3"/>
    <mergeCell ref="M3:O3"/>
    <mergeCell ref="R3:T3"/>
    <mergeCell ref="W3:Y3"/>
    <mergeCell ref="C23:E25"/>
    <mergeCell ref="H23:J25"/>
    <mergeCell ref="M23:O25"/>
    <mergeCell ref="R23:T25"/>
    <mergeCell ref="W23:Y25"/>
    <mergeCell ref="F23:G23"/>
    <mergeCell ref="C18:E20"/>
    <mergeCell ref="H18:J20"/>
    <mergeCell ref="M18:O20"/>
    <mergeCell ref="R18:T20"/>
    <mergeCell ref="W18:Y2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38:E40"/>
    <mergeCell ref="H38:J40"/>
    <mergeCell ref="M38:O40"/>
    <mergeCell ref="R38:T40"/>
    <mergeCell ref="W38:Y40"/>
  </mergeCells>
  <printOptions verticalCentered="1"/>
  <pageMargins left="0.74803149606299213" right="0.74803149606299213" top="0.39370078740157483" bottom="0.39370078740157483" header="0.51181102362204722" footer="0.51181102362204722"/>
  <pageSetup paperSize="9" scale="8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3:Y50"/>
  <sheetViews>
    <sheetView showZeros="0" view="pageBreakPreview" zoomScale="60" workbookViewId="0">
      <selection activeCell="J57" sqref="J57"/>
    </sheetView>
  </sheetViews>
  <sheetFormatPr baseColWidth="10" defaultColWidth="11.7265625" defaultRowHeight="15" x14ac:dyDescent="0.25"/>
  <cols>
    <col min="1" max="2" width="18.7265625" style="3" customWidth="1"/>
    <col min="3" max="3" width="11.7265625" style="3"/>
    <col min="4" max="4" width="11.7265625" style="3" customWidth="1"/>
    <col min="5" max="5" width="11.7265625" style="3"/>
    <col min="6" max="7" width="18.7265625" style="3" customWidth="1"/>
    <col min="8" max="8" width="11.7265625" style="3"/>
    <col min="9" max="9" width="11.7265625" style="3" customWidth="1"/>
    <col min="10" max="10" width="11.7265625" style="3"/>
    <col min="11" max="12" width="18.7265625" style="3" customWidth="1"/>
    <col min="13" max="13" width="11.7265625" style="3"/>
    <col min="14" max="14" width="11.7265625" style="3" customWidth="1"/>
    <col min="15" max="15" width="11.7265625" style="3"/>
    <col min="16" max="17" width="18.7265625" style="3" customWidth="1"/>
    <col min="18" max="18" width="11.7265625" style="3"/>
    <col min="19" max="19" width="11.7265625" style="3" customWidth="1"/>
    <col min="20" max="20" width="11.7265625" style="3"/>
    <col min="21" max="22" width="18.7265625" style="3" customWidth="1"/>
    <col min="23" max="23" width="11.7265625" style="3"/>
    <col min="24" max="24" width="11.7265625" style="3" customWidth="1"/>
    <col min="25" max="16384" width="11.7265625" style="3"/>
  </cols>
  <sheetData>
    <row r="3" spans="1:25" ht="21.45" customHeight="1" x14ac:dyDescent="0.35">
      <c r="C3" s="446">
        <f>'Menus déjeuner'!R3</f>
        <v>46272</v>
      </c>
      <c r="D3" s="446"/>
      <c r="E3" s="446"/>
      <c r="H3" s="446">
        <f>C3+1</f>
        <v>46273</v>
      </c>
      <c r="I3" s="446"/>
      <c r="J3" s="446"/>
      <c r="M3" s="446">
        <f>H3+1</f>
        <v>46274</v>
      </c>
      <c r="N3" s="446"/>
      <c r="O3" s="446"/>
      <c r="R3" s="446">
        <f>C3+3</f>
        <v>46275</v>
      </c>
      <c r="S3" s="446"/>
      <c r="T3" s="446"/>
      <c r="W3" s="446">
        <f>C3+4</f>
        <v>46276</v>
      </c>
      <c r="X3" s="446"/>
      <c r="Y3" s="446"/>
    </row>
    <row r="4" spans="1:25" ht="15" customHeight="1" x14ac:dyDescent="0.25">
      <c r="C4" s="447" t="s">
        <v>99</v>
      </c>
      <c r="D4" s="447"/>
      <c r="E4" s="447"/>
      <c r="H4" s="447" t="s">
        <v>99</v>
      </c>
      <c r="I4" s="447"/>
      <c r="J4" s="447"/>
      <c r="M4" s="447" t="s">
        <v>99</v>
      </c>
      <c r="N4" s="447"/>
      <c r="O4" s="447"/>
      <c r="R4" s="447" t="s">
        <v>99</v>
      </c>
      <c r="S4" s="447"/>
      <c r="T4" s="447"/>
      <c r="W4" s="447" t="s">
        <v>99</v>
      </c>
      <c r="X4" s="447"/>
      <c r="Y4" s="447"/>
    </row>
    <row r="5" spans="1:25" ht="15.75" customHeight="1" thickBot="1" x14ac:dyDescent="0.3">
      <c r="C5" s="448"/>
      <c r="D5" s="448"/>
      <c r="E5" s="448"/>
      <c r="H5" s="448"/>
      <c r="I5" s="448"/>
      <c r="J5" s="448"/>
      <c r="M5" s="448"/>
      <c r="N5" s="448"/>
      <c r="O5" s="448"/>
      <c r="R5" s="448"/>
      <c r="S5" s="448"/>
      <c r="T5" s="448"/>
      <c r="W5" s="448"/>
      <c r="X5" s="448"/>
      <c r="Y5" s="448"/>
    </row>
    <row r="6" spans="1:25" x14ac:dyDescent="0.25">
      <c r="A6" s="449" t="s">
        <v>56</v>
      </c>
      <c r="B6" s="449"/>
      <c r="C6" s="449"/>
      <c r="D6" s="449"/>
      <c r="E6" s="449"/>
      <c r="F6" s="449" t="s">
        <v>56</v>
      </c>
      <c r="G6" s="449"/>
      <c r="H6" s="449"/>
      <c r="I6" s="449"/>
      <c r="J6" s="449"/>
      <c r="K6" s="449" t="s">
        <v>56</v>
      </c>
      <c r="L6" s="449"/>
      <c r="M6" s="449"/>
      <c r="N6" s="449"/>
      <c r="O6" s="449"/>
      <c r="P6" s="449" t="s">
        <v>56</v>
      </c>
      <c r="Q6" s="449"/>
      <c r="R6" s="449"/>
      <c r="S6" s="449"/>
      <c r="T6" s="449"/>
      <c r="U6" s="449" t="s">
        <v>56</v>
      </c>
      <c r="V6" s="449"/>
      <c r="W6" s="449"/>
      <c r="X6" s="449"/>
      <c r="Y6" s="449"/>
    </row>
    <row r="7" spans="1:25" x14ac:dyDescent="0.25">
      <c r="A7" s="450"/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</row>
    <row r="12" spans="1:25" ht="16.2" customHeight="1" x14ac:dyDescent="0.25">
      <c r="A12" s="3">
        <v>0</v>
      </c>
      <c r="F12" s="3">
        <v>0</v>
      </c>
      <c r="P12" s="3">
        <v>0</v>
      </c>
      <c r="U12" s="3">
        <v>0</v>
      </c>
    </row>
    <row r="13" spans="1:25" ht="16.2" customHeight="1" x14ac:dyDescent="0.25">
      <c r="A13" s="3" t="str">
        <f>'Menus déjeuner'!N10</f>
        <v>Salade de blé</v>
      </c>
      <c r="C13" s="85"/>
      <c r="D13" s="86"/>
      <c r="E13" s="87"/>
      <c r="F13" s="3" t="str">
        <f>'Menus déjeuner'!P10</f>
        <v>Brunoise courgette et tomate</v>
      </c>
      <c r="H13" s="85"/>
      <c r="I13" s="86"/>
      <c r="J13" s="87"/>
      <c r="K13" s="3" t="str">
        <f>'Menus déjeuner'!R10</f>
        <v>Chou fleur ravigote</v>
      </c>
      <c r="M13" s="85"/>
      <c r="N13" s="86"/>
      <c r="O13" s="87"/>
      <c r="P13" s="3" t="str">
        <f>'Menus déjeuner'!T10</f>
        <v>Mousse de carottes au curry</v>
      </c>
      <c r="R13" s="85"/>
      <c r="S13" s="86"/>
      <c r="T13" s="87"/>
      <c r="U13" s="3" t="str">
        <f>'Menus déjeuner'!V10</f>
        <v>Lentilles vertes Isère vinaigrette</v>
      </c>
      <c r="W13" s="85"/>
      <c r="X13" s="86"/>
      <c r="Y13" s="87"/>
    </row>
    <row r="14" spans="1:25" ht="16.2" customHeight="1" x14ac:dyDescent="0.25">
      <c r="A14" s="3" t="str">
        <f>'Menus déjeuner'!N11</f>
        <v>Salade de tomate et oignon rouge</v>
      </c>
      <c r="C14" s="88"/>
      <c r="E14" s="89"/>
      <c r="F14" s="3" t="str">
        <f>'Menus déjeuner'!P11</f>
        <v>Cèleri mayo curry</v>
      </c>
      <c r="H14" s="88"/>
      <c r="J14" s="89"/>
      <c r="K14" s="3" t="str">
        <f>'Menus déjeuner'!R11</f>
        <v>Macédoine vinaigrette</v>
      </c>
      <c r="M14" s="88"/>
      <c r="O14" s="89"/>
      <c r="P14" s="3" t="str">
        <f>'Menus déjeuner'!T11</f>
        <v>Betteraves vinaigrette</v>
      </c>
      <c r="R14" s="88"/>
      <c r="T14" s="89"/>
      <c r="U14" s="3" t="str">
        <f>'Menus déjeuner'!V11</f>
        <v>Taboulé</v>
      </c>
      <c r="W14" s="88"/>
      <c r="Y14" s="89"/>
    </row>
    <row r="15" spans="1:25" ht="16.2" customHeight="1" x14ac:dyDescent="0.25">
      <c r="A15" s="3" t="str">
        <f>'Menus déjeuner'!N12</f>
        <v>Pomelos</v>
      </c>
      <c r="C15" s="88"/>
      <c r="E15" s="89"/>
      <c r="F15" s="3" t="str">
        <f>'Menus déjeuner'!P12</f>
        <v>Salade composée</v>
      </c>
      <c r="H15" s="88"/>
      <c r="J15" s="89"/>
      <c r="K15" s="3" t="str">
        <f>'Menus déjeuner'!R12</f>
        <v>Salade de fonds d'artichaut au curry</v>
      </c>
      <c r="M15" s="88"/>
      <c r="O15" s="89"/>
      <c r="P15" s="3" t="str">
        <f>'Menus déjeuner'!T12</f>
        <v>Salade de petits pois, féta et zeste de citron</v>
      </c>
      <c r="R15" s="88"/>
      <c r="T15" s="89"/>
      <c r="U15" s="3" t="str">
        <f>'Menus déjeuner'!V12</f>
        <v>Salade de coquillettes</v>
      </c>
      <c r="W15" s="88"/>
      <c r="Y15" s="89"/>
    </row>
    <row r="16" spans="1:25" ht="16.2" customHeight="1" x14ac:dyDescent="0.25">
      <c r="A16" s="3" t="str">
        <f>'Menus déjeuner'!N13</f>
        <v>Salade verte</v>
      </c>
      <c r="C16" s="88"/>
      <c r="E16" s="89"/>
      <c r="F16" s="3" t="str">
        <f>'Menus déjeuner'!P13</f>
        <v>Salade verte</v>
      </c>
      <c r="H16" s="88"/>
      <c r="J16" s="89"/>
      <c r="K16" s="3" t="str">
        <f>'Menus déjeuner'!R13</f>
        <v>Salade verte</v>
      </c>
      <c r="M16" s="88"/>
      <c r="O16" s="89"/>
      <c r="P16" s="3" t="str">
        <f>'Menus déjeuner'!T13</f>
        <v>Salade verte</v>
      </c>
      <c r="R16" s="88"/>
      <c r="T16" s="89"/>
      <c r="U16" s="3" t="str">
        <f>'Menus déjeuner'!J13</f>
        <v>Salade verte</v>
      </c>
      <c r="W16" s="88"/>
      <c r="Y16" s="89"/>
    </row>
    <row r="17" spans="1:25" ht="16.2" customHeight="1" x14ac:dyDescent="0.25">
      <c r="C17" s="90"/>
      <c r="D17" s="91"/>
      <c r="E17" s="92"/>
      <c r="H17" s="90"/>
      <c r="I17" s="91"/>
      <c r="J17" s="92"/>
      <c r="M17" s="90"/>
      <c r="N17" s="91"/>
      <c r="O17" s="92"/>
      <c r="P17" s="3">
        <v>0</v>
      </c>
      <c r="R17" s="90"/>
      <c r="S17" s="91"/>
      <c r="T17" s="92"/>
      <c r="W17" s="90"/>
      <c r="X17" s="91"/>
      <c r="Y17" s="92"/>
    </row>
    <row r="18" spans="1:25" ht="16.2" customHeight="1" x14ac:dyDescent="0.25">
      <c r="A18" s="3">
        <v>0</v>
      </c>
      <c r="C18" s="436" t="str">
        <f>A13</f>
        <v>Salade de blé</v>
      </c>
      <c r="D18" s="437"/>
      <c r="E18" s="442"/>
      <c r="F18" s="3">
        <v>0</v>
      </c>
      <c r="H18" s="436" t="str">
        <f>F13</f>
        <v>Brunoise courgette et tomate</v>
      </c>
      <c r="I18" s="440"/>
      <c r="J18" s="443"/>
      <c r="M18" s="436" t="str">
        <f>K13</f>
        <v>Chou fleur ravigote</v>
      </c>
      <c r="N18" s="437"/>
      <c r="O18" s="442"/>
      <c r="P18" s="3">
        <v>0</v>
      </c>
      <c r="R18" s="436" t="str">
        <f>P13</f>
        <v>Mousse de carottes au curry</v>
      </c>
      <c r="S18" s="437"/>
      <c r="T18" s="442"/>
      <c r="U18" s="3">
        <v>0</v>
      </c>
      <c r="W18" s="436" t="str">
        <f>U13</f>
        <v>Lentilles vertes Isère vinaigrette</v>
      </c>
      <c r="X18" s="437"/>
      <c r="Y18" s="442"/>
    </row>
    <row r="19" spans="1:25" ht="16.2" customHeight="1" x14ac:dyDescent="0.25">
      <c r="C19" s="439"/>
      <c r="D19" s="437"/>
      <c r="E19" s="442"/>
      <c r="H19" s="436"/>
      <c r="I19" s="440"/>
      <c r="J19" s="443"/>
      <c r="M19" s="439"/>
      <c r="N19" s="437"/>
      <c r="O19" s="442"/>
      <c r="R19" s="439"/>
      <c r="S19" s="437"/>
      <c r="T19" s="442"/>
      <c r="W19" s="439"/>
      <c r="X19" s="437"/>
      <c r="Y19" s="442"/>
    </row>
    <row r="20" spans="1:25" ht="16.2" customHeight="1" x14ac:dyDescent="0.25">
      <c r="C20" s="439"/>
      <c r="D20" s="437"/>
      <c r="E20" s="442"/>
      <c r="H20" s="436"/>
      <c r="I20" s="440"/>
      <c r="J20" s="443"/>
      <c r="M20" s="439"/>
      <c r="N20" s="437"/>
      <c r="O20" s="442"/>
      <c r="R20" s="439"/>
      <c r="S20" s="437"/>
      <c r="T20" s="442"/>
      <c r="W20" s="439"/>
      <c r="X20" s="437"/>
      <c r="Y20" s="442"/>
    </row>
    <row r="21" spans="1:25" ht="16.2" customHeight="1" x14ac:dyDescent="0.3">
      <c r="C21" s="93"/>
      <c r="D21" s="94"/>
      <c r="E21" s="95"/>
      <c r="H21" s="93"/>
      <c r="I21" s="94"/>
      <c r="J21" s="95"/>
      <c r="M21" s="93"/>
      <c r="N21" s="94"/>
      <c r="O21" s="95"/>
      <c r="R21" s="93"/>
      <c r="S21" s="94"/>
      <c r="T21" s="95"/>
      <c r="W21" s="93"/>
      <c r="X21" s="94"/>
      <c r="Y21" s="95"/>
    </row>
    <row r="22" spans="1:25" ht="16.2" customHeight="1" x14ac:dyDescent="0.3">
      <c r="C22" s="88"/>
      <c r="D22" s="96"/>
      <c r="E22" s="89"/>
      <c r="H22" s="88"/>
      <c r="I22" s="96"/>
      <c r="J22" s="89"/>
      <c r="M22" s="88"/>
      <c r="N22" s="96"/>
      <c r="O22" s="89"/>
      <c r="R22" s="88"/>
      <c r="S22" s="96"/>
      <c r="T22" s="89"/>
      <c r="W22" s="88"/>
      <c r="X22" s="96"/>
      <c r="Y22" s="89"/>
    </row>
    <row r="23" spans="1:25" ht="16.2" customHeight="1" x14ac:dyDescent="0.25">
      <c r="A23" s="3" t="str">
        <f>'Menus déjeuner'!N14</f>
        <v>Filet de poisson au basilic</v>
      </c>
      <c r="C23" s="436" t="str">
        <f>A23</f>
        <v>Filet de poisson au basilic</v>
      </c>
      <c r="D23" s="437"/>
      <c r="E23" s="438"/>
      <c r="F23" s="3" t="str">
        <f>'Menus déjeuner'!P14</f>
        <v>Gigolette de lapin à la moutarde</v>
      </c>
      <c r="H23" s="436" t="str">
        <f>F23</f>
        <v>Gigolette de lapin à la moutarde</v>
      </c>
      <c r="I23" s="440"/>
      <c r="J23" s="441"/>
      <c r="K23" s="3" t="str">
        <f>'Menus déjeuner'!R14</f>
        <v>Rôti de dinde au jus (Egalim EE)</v>
      </c>
      <c r="M23" s="436" t="str">
        <f>K23</f>
        <v>Rôti de dinde au jus (Egalim EE)</v>
      </c>
      <c r="N23" s="437"/>
      <c r="O23" s="438"/>
      <c r="P23" s="3" t="str">
        <f>'Menus déjeuner'!T14</f>
        <v>Quenelles gratinées sauce tomate</v>
      </c>
      <c r="R23" s="436" t="str">
        <f>P23</f>
        <v>Quenelles gratinées sauce tomate</v>
      </c>
      <c r="S23" s="437"/>
      <c r="T23" s="438"/>
      <c r="U23" s="3" t="str">
        <f>'Menus déjeuner'!V14</f>
        <v>Émincé de bœuf au paprika</v>
      </c>
      <c r="W23" s="436" t="str">
        <f>U23</f>
        <v>Émincé de bœuf au paprika</v>
      </c>
      <c r="X23" s="437"/>
      <c r="Y23" s="438"/>
    </row>
    <row r="24" spans="1:25" ht="16.2" customHeight="1" x14ac:dyDescent="0.25">
      <c r="A24" s="3" t="str">
        <f>'Menus déjeuner'!N15</f>
        <v>Saucisse brassée à l'ail</v>
      </c>
      <c r="C24" s="439"/>
      <c r="D24" s="437"/>
      <c r="E24" s="438"/>
      <c r="F24" s="3" t="str">
        <f>'Menus déjeuner'!P15</f>
        <v xml:space="preserve">Curry de pois chiches Rhône/Isère </v>
      </c>
      <c r="H24" s="436"/>
      <c r="I24" s="440"/>
      <c r="J24" s="441"/>
      <c r="K24" s="3" t="str">
        <f>'Menus déjeuner'!R15</f>
        <v>Croque du Chef au fromage</v>
      </c>
      <c r="M24" s="439"/>
      <c r="N24" s="437"/>
      <c r="O24" s="438"/>
      <c r="P24" s="3" t="str">
        <f>'Menus déjeuner'!T15</f>
        <v>Sauté de porc sauce charcutière (CE2)</v>
      </c>
      <c r="R24" s="439"/>
      <c r="S24" s="437"/>
      <c r="T24" s="438"/>
      <c r="U24" s="3" t="str">
        <f>'Menus déjeuner'!V15</f>
        <v>Cassolette de poisson à la provençale</v>
      </c>
      <c r="W24" s="439"/>
      <c r="X24" s="437"/>
      <c r="Y24" s="438"/>
    </row>
    <row r="25" spans="1:25" ht="16.2" customHeight="1" x14ac:dyDescent="0.25">
      <c r="C25" s="439"/>
      <c r="D25" s="437"/>
      <c r="E25" s="438"/>
      <c r="H25" s="436"/>
      <c r="I25" s="440"/>
      <c r="J25" s="441"/>
      <c r="M25" s="439"/>
      <c r="N25" s="437"/>
      <c r="O25" s="438"/>
      <c r="R25" s="439"/>
      <c r="S25" s="437"/>
      <c r="T25" s="438"/>
      <c r="W25" s="439"/>
      <c r="X25" s="437"/>
      <c r="Y25" s="438"/>
    </row>
    <row r="26" spans="1:25" ht="16.2" customHeight="1" x14ac:dyDescent="0.3">
      <c r="A26" s="3">
        <v>0</v>
      </c>
      <c r="C26" s="93"/>
      <c r="D26" s="97"/>
      <c r="E26" s="98"/>
      <c r="F26" s="3">
        <v>0</v>
      </c>
      <c r="H26" s="93"/>
      <c r="I26" s="97"/>
      <c r="J26" s="98"/>
      <c r="K26" s="3">
        <v>0</v>
      </c>
      <c r="M26" s="93"/>
      <c r="N26" s="97"/>
      <c r="O26" s="98"/>
      <c r="P26" s="3">
        <v>0</v>
      </c>
      <c r="R26" s="93"/>
      <c r="S26" s="97"/>
      <c r="T26" s="98"/>
      <c r="U26" s="3">
        <v>0</v>
      </c>
      <c r="W26" s="93"/>
      <c r="X26" s="97"/>
      <c r="Y26" s="98"/>
    </row>
    <row r="27" spans="1:25" ht="16.2" customHeight="1" x14ac:dyDescent="0.3">
      <c r="C27" s="88"/>
      <c r="D27" s="96"/>
      <c r="E27" s="89"/>
      <c r="H27" s="88"/>
      <c r="I27" s="96"/>
      <c r="J27" s="89"/>
      <c r="M27" s="88"/>
      <c r="N27" s="96"/>
      <c r="O27" s="89"/>
      <c r="R27" s="88"/>
      <c r="S27" s="96"/>
      <c r="T27" s="89"/>
      <c r="W27" s="88"/>
      <c r="X27" s="96"/>
      <c r="Y27" s="89"/>
    </row>
    <row r="28" spans="1:25" ht="16.2" customHeight="1" x14ac:dyDescent="0.25">
      <c r="C28" s="436" t="str">
        <f>A31</f>
        <v>Frites</v>
      </c>
      <c r="D28" s="440"/>
      <c r="E28" s="441"/>
      <c r="H28" s="436" t="str">
        <f>F31</f>
        <v>Gratin de courgettes</v>
      </c>
      <c r="I28" s="440"/>
      <c r="J28" s="441"/>
      <c r="M28" s="436" t="str">
        <f>K31</f>
        <v>Polenta</v>
      </c>
      <c r="N28" s="440"/>
      <c r="O28" s="441"/>
      <c r="R28" s="436" t="str">
        <f>P31</f>
        <v>Riz</v>
      </c>
      <c r="S28" s="440"/>
      <c r="T28" s="441"/>
      <c r="W28" s="436" t="str">
        <f>U31</f>
        <v>Carottes au beurre</v>
      </c>
      <c r="X28" s="440"/>
      <c r="Y28" s="441"/>
    </row>
    <row r="29" spans="1:25" ht="16.2" customHeight="1" x14ac:dyDescent="0.25">
      <c r="C29" s="436"/>
      <c r="D29" s="440"/>
      <c r="E29" s="441"/>
      <c r="H29" s="436"/>
      <c r="I29" s="440"/>
      <c r="J29" s="441"/>
      <c r="M29" s="436"/>
      <c r="N29" s="440"/>
      <c r="O29" s="441"/>
      <c r="R29" s="436"/>
      <c r="S29" s="440"/>
      <c r="T29" s="441"/>
      <c r="W29" s="436"/>
      <c r="X29" s="440"/>
      <c r="Y29" s="441"/>
    </row>
    <row r="30" spans="1:25" ht="16.2" customHeight="1" x14ac:dyDescent="0.25">
      <c r="C30" s="436"/>
      <c r="D30" s="440"/>
      <c r="E30" s="441"/>
      <c r="H30" s="436"/>
      <c r="I30" s="440"/>
      <c r="J30" s="441"/>
      <c r="M30" s="436"/>
      <c r="N30" s="440"/>
      <c r="O30" s="441"/>
      <c r="R30" s="436"/>
      <c r="S30" s="440"/>
      <c r="T30" s="441"/>
      <c r="W30" s="436"/>
      <c r="X30" s="440"/>
      <c r="Y30" s="441"/>
    </row>
    <row r="31" spans="1:25" ht="16.2" customHeight="1" x14ac:dyDescent="0.3">
      <c r="A31" s="3" t="str">
        <f>'Menus déjeuner'!N16</f>
        <v>Frites</v>
      </c>
      <c r="C31" s="93"/>
      <c r="D31" s="97"/>
      <c r="E31" s="98"/>
      <c r="F31" s="3" t="str">
        <f>'Menus déjeuner'!P16</f>
        <v>Gratin de courgettes</v>
      </c>
      <c r="H31" s="93"/>
      <c r="I31" s="97"/>
      <c r="J31" s="98"/>
      <c r="K31" s="3" t="str">
        <f>'Menus déjeuner'!R16</f>
        <v>Polenta</v>
      </c>
      <c r="M31" s="93"/>
      <c r="N31" s="97"/>
      <c r="O31" s="98"/>
      <c r="P31" s="3" t="str">
        <f>'Menus déjeuner'!T16</f>
        <v>Riz</v>
      </c>
      <c r="R31" s="93"/>
      <c r="S31" s="97"/>
      <c r="T31" s="98"/>
      <c r="U31" s="3" t="str">
        <f>'Menus déjeuner'!V16</f>
        <v>Carottes au beurre</v>
      </c>
      <c r="W31" s="93"/>
      <c r="X31" s="97"/>
      <c r="Y31" s="98"/>
    </row>
    <row r="32" spans="1:25" ht="16.2" customHeight="1" x14ac:dyDescent="0.3">
      <c r="A32" s="3" t="str">
        <f>'Menus déjeuner'!N17</f>
        <v>Cœur de blé</v>
      </c>
      <c r="C32" s="88"/>
      <c r="D32" s="99"/>
      <c r="E32" s="89"/>
      <c r="F32" s="3" t="str">
        <f>'Menus déjeuner'!P17</f>
        <v>Boulgour façon pilaf</v>
      </c>
      <c r="H32" s="88"/>
      <c r="I32" s="99"/>
      <c r="J32" s="89"/>
      <c r="K32" s="3" t="str">
        <f>'Menus déjeuner'!R17</f>
        <v>Tomates à la provençale</v>
      </c>
      <c r="M32" s="88"/>
      <c r="N32" s="99"/>
      <c r="O32" s="89"/>
      <c r="P32" s="3" t="str">
        <f>'Menus déjeuner'!T17</f>
        <v>Navets glacés au miel</v>
      </c>
      <c r="R32" s="88"/>
      <c r="S32" s="99"/>
      <c r="T32" s="89"/>
      <c r="U32" s="3" t="str">
        <f>'Menus déjeuner'!V17</f>
        <v>Petit épeautre</v>
      </c>
      <c r="W32" s="88"/>
      <c r="X32" s="99"/>
      <c r="Y32" s="89"/>
    </row>
    <row r="33" spans="1:25" ht="16.2" customHeight="1" x14ac:dyDescent="0.25">
      <c r="C33" s="436" t="str">
        <f>A38</f>
        <v>2 fromages à la coupe</v>
      </c>
      <c r="D33" s="437"/>
      <c r="E33" s="438"/>
      <c r="F33" s="3" t="e">
        <f>'Menus déjeuner'!#REF!</f>
        <v>#REF!</v>
      </c>
      <c r="H33" s="436" t="str">
        <f>F38</f>
        <v>2 fromages à la coupe</v>
      </c>
      <c r="I33" s="440"/>
      <c r="J33" s="441"/>
      <c r="M33" s="436" t="str">
        <f>K38</f>
        <v>2 fromages à la coupe</v>
      </c>
      <c r="N33" s="437"/>
      <c r="O33" s="438"/>
      <c r="R33" s="436" t="str">
        <f>P38</f>
        <v>2 fromages à la coupe</v>
      </c>
      <c r="S33" s="437"/>
      <c r="T33" s="438"/>
      <c r="W33" s="436" t="str">
        <f>U38</f>
        <v>2 fromages à la coupe</v>
      </c>
      <c r="X33" s="437"/>
      <c r="Y33" s="438"/>
    </row>
    <row r="34" spans="1:25" ht="16.2" customHeight="1" x14ac:dyDescent="0.25">
      <c r="C34" s="439"/>
      <c r="D34" s="437"/>
      <c r="E34" s="438"/>
      <c r="H34" s="436"/>
      <c r="I34" s="440"/>
      <c r="J34" s="441"/>
      <c r="K34" s="3">
        <v>0</v>
      </c>
      <c r="M34" s="439"/>
      <c r="N34" s="437"/>
      <c r="O34" s="438"/>
      <c r="P34" s="3">
        <v>0</v>
      </c>
      <c r="R34" s="439"/>
      <c r="S34" s="437"/>
      <c r="T34" s="438"/>
      <c r="U34" s="3">
        <v>0</v>
      </c>
      <c r="W34" s="439"/>
      <c r="X34" s="437"/>
      <c r="Y34" s="438"/>
    </row>
    <row r="35" spans="1:25" ht="16.2" customHeight="1" x14ac:dyDescent="0.25">
      <c r="C35" s="439"/>
      <c r="D35" s="437"/>
      <c r="E35" s="438"/>
      <c r="H35" s="436"/>
      <c r="I35" s="440"/>
      <c r="J35" s="441"/>
      <c r="M35" s="439"/>
      <c r="N35" s="437"/>
      <c r="O35" s="438"/>
      <c r="R35" s="439"/>
      <c r="S35" s="437"/>
      <c r="T35" s="438"/>
      <c r="W35" s="439"/>
      <c r="X35" s="437"/>
      <c r="Y35" s="438"/>
    </row>
    <row r="36" spans="1:25" ht="16.2" customHeight="1" x14ac:dyDescent="0.3">
      <c r="C36" s="93"/>
      <c r="D36" s="97"/>
      <c r="E36" s="98"/>
      <c r="H36" s="93"/>
      <c r="I36" s="97"/>
      <c r="J36" s="98"/>
      <c r="M36" s="93"/>
      <c r="N36" s="97"/>
      <c r="O36" s="98"/>
      <c r="R36" s="93"/>
      <c r="S36" s="97"/>
      <c r="T36" s="98"/>
      <c r="W36" s="93"/>
      <c r="X36" s="97"/>
      <c r="Y36" s="98"/>
    </row>
    <row r="37" spans="1:25" ht="16.2" customHeight="1" x14ac:dyDescent="0.3">
      <c r="C37" s="88"/>
      <c r="D37" s="96"/>
      <c r="E37" s="89"/>
      <c r="H37" s="88"/>
      <c r="I37" s="96"/>
      <c r="J37" s="89"/>
      <c r="M37" s="88"/>
      <c r="N37" s="96"/>
      <c r="O37" s="89"/>
      <c r="P37" s="3">
        <v>0</v>
      </c>
      <c r="R37" s="88"/>
      <c r="S37" s="96"/>
      <c r="T37" s="89"/>
      <c r="U37" s="3">
        <v>0</v>
      </c>
      <c r="W37" s="88"/>
      <c r="X37" s="96"/>
      <c r="Y37" s="89"/>
    </row>
    <row r="38" spans="1:25" ht="16.2" customHeight="1" x14ac:dyDescent="0.25">
      <c r="A38" s="3" t="str">
        <f>'Menus déjeuner'!N18</f>
        <v>2 fromages à la coupe</v>
      </c>
      <c r="C38" s="436" t="str">
        <f>A46</f>
        <v>Poire au chocolat</v>
      </c>
      <c r="D38" s="437"/>
      <c r="E38" s="438"/>
      <c r="F38" s="3" t="str">
        <f>'Menus déjeuner'!P18</f>
        <v>2 fromages à la coupe</v>
      </c>
      <c r="H38" s="436" t="str">
        <f>F46</f>
        <v>Far aux pruneaux</v>
      </c>
      <c r="I38" s="440"/>
      <c r="J38" s="441"/>
      <c r="K38" s="3" t="str">
        <f>'Menus déjeuner'!R18</f>
        <v>2 fromages à la coupe</v>
      </c>
      <c r="M38" s="436" t="str">
        <f>K46</f>
        <v>Quartiers d'agrumes</v>
      </c>
      <c r="N38" s="437"/>
      <c r="O38" s="438"/>
      <c r="P38" s="3" t="str">
        <f>'Menus déjeuner'!T18</f>
        <v>2 fromages à la coupe</v>
      </c>
      <c r="R38" s="436" t="str">
        <f>P46</f>
        <v>Ananas</v>
      </c>
      <c r="S38" s="437"/>
      <c r="T38" s="438"/>
      <c r="U38" s="3" t="str">
        <f>'Menus déjeuner'!V18</f>
        <v>2 fromages à la coupe</v>
      </c>
      <c r="W38" s="436" t="str">
        <f>U46</f>
        <v>Salade de fruits frais</v>
      </c>
      <c r="X38" s="437"/>
      <c r="Y38" s="438"/>
    </row>
    <row r="39" spans="1:25" ht="15.75" customHeight="1" x14ac:dyDescent="0.25">
      <c r="A39" s="3" t="str">
        <f>'Menus déjeuner'!N19</f>
        <v>dont 1 AOP/AOC/IGP</v>
      </c>
      <c r="C39" s="439"/>
      <c r="D39" s="437"/>
      <c r="E39" s="438"/>
      <c r="F39" s="3" t="str">
        <f>'Menus déjeuner'!P19</f>
        <v>dont 1 AOP/AOC/IGP</v>
      </c>
      <c r="H39" s="436"/>
      <c r="I39" s="440"/>
      <c r="J39" s="441"/>
      <c r="K39" s="3" t="str">
        <f>'Menus déjeuner'!R19</f>
        <v>dont 1 AOP/AOC/IGP</v>
      </c>
      <c r="M39" s="439"/>
      <c r="N39" s="437"/>
      <c r="O39" s="438"/>
      <c r="P39" s="3" t="str">
        <f>'Menus déjeuner'!T19</f>
        <v>dont 1 AOP/AOC/IGP</v>
      </c>
      <c r="R39" s="439"/>
      <c r="S39" s="437"/>
      <c r="T39" s="438"/>
      <c r="U39" s="3" t="str">
        <f>'Menus déjeuner'!V19</f>
        <v>dont 1 AOP/AOC/IGP</v>
      </c>
      <c r="W39" s="439"/>
      <c r="X39" s="437"/>
      <c r="Y39" s="438"/>
    </row>
    <row r="40" spans="1:25" ht="16.2" customHeight="1" x14ac:dyDescent="0.25">
      <c r="A40" s="3" t="str">
        <f>'Menus déjeuner'!N20</f>
        <v>2 laitages dont 1 yaourt nature</v>
      </c>
      <c r="C40" s="439"/>
      <c r="D40" s="437"/>
      <c r="E40" s="438"/>
      <c r="F40" s="3" t="str">
        <f>'Menus déjeuner'!P20</f>
        <v>2 laitages dont 1 yaourt nature</v>
      </c>
      <c r="H40" s="436"/>
      <c r="I40" s="440"/>
      <c r="J40" s="441"/>
      <c r="K40" s="3" t="str">
        <f>'Menus déjeuner'!R20</f>
        <v>2 laitages dont 1 yaourt nature</v>
      </c>
      <c r="M40" s="439"/>
      <c r="N40" s="437"/>
      <c r="O40" s="438"/>
      <c r="P40" s="3" t="str">
        <f>'Menus déjeuner'!T20</f>
        <v>2 laitages dont 1 yaourt nature</v>
      </c>
      <c r="R40" s="439"/>
      <c r="S40" s="437"/>
      <c r="T40" s="438"/>
      <c r="U40" s="3" t="str">
        <f>'Menus déjeuner'!J20</f>
        <v>2 laitages dont 1 yaourt nature</v>
      </c>
      <c r="W40" s="439"/>
      <c r="X40" s="437"/>
      <c r="Y40" s="438"/>
    </row>
    <row r="41" spans="1:25" ht="16.2" customHeight="1" x14ac:dyDescent="0.25">
      <c r="A41" s="3">
        <f>'Menus déjeuner'!N21</f>
        <v>0</v>
      </c>
      <c r="C41" s="100"/>
      <c r="D41" s="101"/>
      <c r="E41" s="102"/>
      <c r="F41" s="3">
        <f>'Menus déjeuner'!P21</f>
        <v>0</v>
      </c>
      <c r="H41" s="100"/>
      <c r="I41" s="101"/>
      <c r="J41" s="102"/>
      <c r="K41" s="3">
        <f>'Menus déjeuner'!R21</f>
        <v>0</v>
      </c>
      <c r="M41" s="100"/>
      <c r="N41" s="101"/>
      <c r="O41" s="102"/>
      <c r="P41" s="3">
        <f>'Menus déjeuner'!T21</f>
        <v>0</v>
      </c>
      <c r="R41" s="100"/>
      <c r="S41" s="101"/>
      <c r="T41" s="102"/>
      <c r="U41" s="3">
        <f>'Menus déjeuner'!J21</f>
        <v>0</v>
      </c>
      <c r="W41" s="100"/>
      <c r="X41" s="101"/>
      <c r="Y41" s="102"/>
    </row>
    <row r="42" spans="1:25" ht="16.2" customHeight="1" x14ac:dyDescent="0.25"/>
    <row r="43" spans="1:25" ht="16.2" customHeight="1" x14ac:dyDescent="0.25"/>
    <row r="44" spans="1:25" ht="16.2" customHeight="1" x14ac:dyDescent="0.25"/>
    <row r="45" spans="1:25" ht="16.2" customHeight="1" x14ac:dyDescent="0.25">
      <c r="P45" s="3">
        <v>0</v>
      </c>
      <c r="U45" s="3">
        <v>0</v>
      </c>
    </row>
    <row r="46" spans="1:25" ht="16.2" customHeight="1" x14ac:dyDescent="0.25">
      <c r="A46" s="3" t="str">
        <f>'Menus déjeuner'!N22</f>
        <v>Poire au chocolat</v>
      </c>
      <c r="F46" s="3" t="str">
        <f>'Menus déjeuner'!P22</f>
        <v>Far aux pruneaux</v>
      </c>
      <c r="K46" s="3" t="str">
        <f>'Menus déjeuner'!R22</f>
        <v>Quartiers d'agrumes</v>
      </c>
      <c r="P46" s="3" t="str">
        <f>'Menus déjeuner'!T22</f>
        <v>Ananas</v>
      </c>
      <c r="U46" s="3" t="str">
        <f>'Menus déjeuner'!V22</f>
        <v>Salade de fruits frais</v>
      </c>
    </row>
    <row r="47" spans="1:25" ht="16.2" customHeight="1" x14ac:dyDescent="0.25">
      <c r="A47" s="3" t="str">
        <f>'Menus déjeuner'!N23</f>
        <v>Pomme au four</v>
      </c>
      <c r="F47" s="3" t="str">
        <f>'Menus déjeuner'!P23</f>
        <v>Fondant chocolat</v>
      </c>
      <c r="K47" s="3" t="str">
        <f>'Menus déjeuner'!R23</f>
        <v>Banane aux amandes</v>
      </c>
      <c r="P47" s="3" t="str">
        <f>'Menus déjeuner'!T23</f>
        <v>Salade de fruits frais</v>
      </c>
      <c r="U47" s="3" t="str">
        <f>'Menus déjeuner'!V23</f>
        <v>Smoothie fruits frais</v>
      </c>
    </row>
    <row r="48" spans="1:25" ht="16.2" customHeight="1" x14ac:dyDescent="0.25">
      <c r="A48" s="3" t="str">
        <f>'Menus déjeuner'!N24</f>
        <v>Compote sans sucre ajouté ARA</v>
      </c>
      <c r="F48" s="3">
        <f>'Menus déjeuner'!P24</f>
        <v>0</v>
      </c>
      <c r="K48" s="3" t="str">
        <f>'Menus déjeuner'!R24</f>
        <v>Compote sans sucre ajouté ARA</v>
      </c>
      <c r="P48" s="3" t="str">
        <f>'Menus déjeuner'!T24</f>
        <v>Cocktail de fruits au sirop léger</v>
      </c>
      <c r="U48" s="3" t="str">
        <f>'Menus déjeuner'!V24</f>
        <v>Dés de pêche au sirop léger</v>
      </c>
    </row>
    <row r="49" spans="1:21" ht="16.2" customHeight="1" x14ac:dyDescent="0.25">
      <c r="A49" s="3" t="str">
        <f>'Menus déjeuner'!N25</f>
        <v>Corbeille de fruits frais</v>
      </c>
      <c r="F49" s="3" t="str">
        <f>'Menus déjeuner'!P25</f>
        <v>Corbeille de fruits frais</v>
      </c>
      <c r="K49" s="3" t="str">
        <f>'Menus déjeuner'!R25</f>
        <v>Corbeille de fruits frais</v>
      </c>
      <c r="P49" s="3" t="str">
        <f>'Menus déjeuner'!H25</f>
        <v>Corbeille de fruits frais</v>
      </c>
      <c r="U49" s="3" t="str">
        <f>'Menus déjeuner'!V25</f>
        <v>Corbeille de fruits frais</v>
      </c>
    </row>
    <row r="50" spans="1:21" ht="16.2" customHeight="1" x14ac:dyDescent="0.25">
      <c r="U50" s="3">
        <v>0</v>
      </c>
    </row>
  </sheetData>
  <mergeCells count="40">
    <mergeCell ref="A6:E7"/>
    <mergeCell ref="F6:J7"/>
    <mergeCell ref="K6:O7"/>
    <mergeCell ref="P6:T7"/>
    <mergeCell ref="U6:Y7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3:Y50"/>
  <sheetViews>
    <sheetView showZeros="0" view="pageBreakPreview" zoomScale="60" workbookViewId="0">
      <selection activeCell="C60" sqref="C60"/>
    </sheetView>
  </sheetViews>
  <sheetFormatPr baseColWidth="10" defaultColWidth="11.7265625" defaultRowHeight="15" x14ac:dyDescent="0.25"/>
  <cols>
    <col min="1" max="2" width="18.7265625" style="3" customWidth="1"/>
    <col min="3" max="3" width="11.7265625" style="3"/>
    <col min="4" max="4" width="11.7265625" style="3" customWidth="1"/>
    <col min="5" max="5" width="11.7265625" style="3"/>
    <col min="6" max="7" width="18.7265625" style="3" customWidth="1"/>
    <col min="8" max="8" width="11.7265625" style="3"/>
    <col min="9" max="9" width="11.7265625" style="3" customWidth="1"/>
    <col min="10" max="10" width="11.7265625" style="3"/>
    <col min="11" max="12" width="18.7265625" style="3" customWidth="1"/>
    <col min="13" max="13" width="11.7265625" style="3"/>
    <col min="14" max="14" width="11.7265625" style="3" customWidth="1"/>
    <col min="15" max="15" width="11.7265625" style="3"/>
    <col min="16" max="17" width="18.7265625" style="3" customWidth="1"/>
    <col min="18" max="18" width="11.7265625" style="3"/>
    <col min="19" max="19" width="11.7265625" style="3" customWidth="1"/>
    <col min="20" max="20" width="11.7265625" style="3"/>
    <col min="21" max="22" width="18.7265625" style="3" customWidth="1"/>
    <col min="23" max="23" width="11.7265625" style="3"/>
    <col min="24" max="24" width="11.7265625" style="3" customWidth="1"/>
    <col min="25" max="16384" width="11.7265625" style="3"/>
  </cols>
  <sheetData>
    <row r="3" spans="1:25" ht="21.45" customHeight="1" x14ac:dyDescent="0.35">
      <c r="C3" s="446">
        <f>+'Menus déjeuner'!AD3</f>
        <v>46279</v>
      </c>
      <c r="D3" s="446"/>
      <c r="E3" s="446"/>
      <c r="H3" s="446">
        <f>C3+1</f>
        <v>46280</v>
      </c>
      <c r="I3" s="446"/>
      <c r="J3" s="446"/>
      <c r="M3" s="446">
        <f>H3+1</f>
        <v>46281</v>
      </c>
      <c r="N3" s="446"/>
      <c r="O3" s="446"/>
      <c r="R3" s="446">
        <f>C3+3</f>
        <v>46282</v>
      </c>
      <c r="S3" s="446"/>
      <c r="T3" s="446"/>
      <c r="W3" s="446">
        <f>C3+4</f>
        <v>46283</v>
      </c>
      <c r="X3" s="446"/>
      <c r="Y3" s="446"/>
    </row>
    <row r="4" spans="1:25" ht="15" customHeight="1" x14ac:dyDescent="0.25">
      <c r="C4" s="447" t="s">
        <v>99</v>
      </c>
      <c r="D4" s="447"/>
      <c r="E4" s="447"/>
      <c r="H4" s="447" t="s">
        <v>99</v>
      </c>
      <c r="I4" s="447"/>
      <c r="J4" s="447"/>
      <c r="M4" s="447" t="s">
        <v>99</v>
      </c>
      <c r="N4" s="447"/>
      <c r="O4" s="447"/>
      <c r="R4" s="447" t="s">
        <v>99</v>
      </c>
      <c r="S4" s="447"/>
      <c r="T4" s="447"/>
      <c r="W4" s="447" t="s">
        <v>99</v>
      </c>
      <c r="X4" s="447"/>
      <c r="Y4" s="447"/>
    </row>
    <row r="5" spans="1:25" ht="15.75" customHeight="1" thickBot="1" x14ac:dyDescent="0.3">
      <c r="C5" s="448"/>
      <c r="D5" s="448"/>
      <c r="E5" s="448"/>
      <c r="H5" s="448"/>
      <c r="I5" s="448"/>
      <c r="J5" s="448"/>
      <c r="M5" s="448"/>
      <c r="N5" s="448"/>
      <c r="O5" s="448"/>
      <c r="R5" s="448"/>
      <c r="S5" s="448"/>
      <c r="T5" s="448"/>
      <c r="W5" s="448"/>
      <c r="X5" s="448"/>
      <c r="Y5" s="448"/>
    </row>
    <row r="6" spans="1:25" x14ac:dyDescent="0.25">
      <c r="A6" s="449" t="s">
        <v>56</v>
      </c>
      <c r="B6" s="449"/>
      <c r="C6" s="449"/>
      <c r="D6" s="449"/>
      <c r="E6" s="449"/>
      <c r="F6" s="449" t="s">
        <v>56</v>
      </c>
      <c r="G6" s="449"/>
      <c r="H6" s="449"/>
      <c r="I6" s="449"/>
      <c r="J6" s="449"/>
      <c r="K6" s="449" t="s">
        <v>56</v>
      </c>
      <c r="L6" s="449"/>
      <c r="M6" s="449"/>
      <c r="N6" s="449"/>
      <c r="O6" s="449"/>
      <c r="P6" s="449" t="s">
        <v>56</v>
      </c>
      <c r="Q6" s="449"/>
      <c r="R6" s="449"/>
      <c r="S6" s="449"/>
      <c r="T6" s="449"/>
      <c r="U6" s="449" t="s">
        <v>56</v>
      </c>
      <c r="V6" s="449"/>
      <c r="W6" s="449"/>
      <c r="X6" s="449"/>
      <c r="Y6" s="449"/>
    </row>
    <row r="7" spans="1:25" x14ac:dyDescent="0.25">
      <c r="A7" s="450"/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</row>
    <row r="12" spans="1:25" ht="16.2" customHeight="1" x14ac:dyDescent="0.25">
      <c r="A12" s="3">
        <v>0</v>
      </c>
      <c r="F12" s="3">
        <v>0</v>
      </c>
      <c r="P12" s="3">
        <v>0</v>
      </c>
      <c r="U12" s="3">
        <v>0</v>
      </c>
    </row>
    <row r="13" spans="1:25" ht="16.2" customHeight="1" x14ac:dyDescent="0.25">
      <c r="A13" s="3" t="str">
        <f>'Menus déjeuner'!Z10</f>
        <v>Salade de radis aux fines herbes</v>
      </c>
      <c r="C13" s="85"/>
      <c r="D13" s="86"/>
      <c r="E13" s="87"/>
      <c r="F13" s="3" t="str">
        <f>'Menus déjeuner'!AB10</f>
        <v>Salade de pommes de terre ciboulette</v>
      </c>
      <c r="H13" s="85"/>
      <c r="I13" s="86"/>
      <c r="J13" s="87"/>
      <c r="K13" s="3" t="str">
        <f>'Menus déjeuner'!AD10</f>
        <v>Tartine au fromage</v>
      </c>
      <c r="M13" s="85"/>
      <c r="N13" s="86"/>
      <c r="O13" s="87"/>
      <c r="P13" s="3" t="str">
        <f>'Menus déjeuner'!AF10</f>
        <v>animation Italie</v>
      </c>
      <c r="R13" s="85"/>
      <c r="S13" s="86"/>
      <c r="T13" s="87"/>
      <c r="U13" s="3" t="str">
        <f>'Menus déjeuner'!AH10</f>
        <v>Tomates et olives noires</v>
      </c>
      <c r="W13" s="85"/>
      <c r="X13" s="86"/>
      <c r="Y13" s="87"/>
    </row>
    <row r="14" spans="1:25" ht="16.2" customHeight="1" x14ac:dyDescent="0.25">
      <c r="A14" s="3" t="str">
        <f>'Menus déjeuner'!Z11</f>
        <v>Carottes râpées</v>
      </c>
      <c r="C14" s="88"/>
      <c r="E14" s="89"/>
      <c r="F14" s="3" t="str">
        <f>'Menus déjeuner'!AB11</f>
        <v>Boulgour en salade</v>
      </c>
      <c r="H14" s="88"/>
      <c r="J14" s="89"/>
      <c r="K14" s="3" t="str">
        <f>'Menus déjeuner'!AD11</f>
        <v>Cake légumes curry</v>
      </c>
      <c r="M14" s="88"/>
      <c r="O14" s="89"/>
      <c r="P14" s="3" t="str">
        <f>'Menus déjeuner'!AF11</f>
        <v>Salade vert ,jambon crue, melon</v>
      </c>
      <c r="R14" s="88"/>
      <c r="T14" s="89"/>
      <c r="U14" s="3" t="str">
        <f>'Menus déjeuner'!AH11</f>
        <v>Radis</v>
      </c>
      <c r="W14" s="88"/>
      <c r="Y14" s="89"/>
    </row>
    <row r="15" spans="1:25" ht="16.2" customHeight="1" x14ac:dyDescent="0.25">
      <c r="A15" s="3" t="str">
        <f>'Menus déjeuner'!Z12</f>
        <v>Chou blanc émincé</v>
      </c>
      <c r="C15" s="88"/>
      <c r="E15" s="89"/>
      <c r="F15" s="3" t="str">
        <f>'Menus déjeuner'!AB12</f>
        <v>Houmous rose</v>
      </c>
      <c r="H15" s="88"/>
      <c r="J15" s="89"/>
      <c r="K15" s="3" t="str">
        <f>'Menus déjeuner'!AD12</f>
        <v>Pain perdu salé</v>
      </c>
      <c r="M15" s="88"/>
      <c r="O15" s="89"/>
      <c r="P15" s="3" t="str">
        <f>'Menus déjeuner'!AF12</f>
        <v>Tomate mozza</v>
      </c>
      <c r="R15" s="88"/>
      <c r="T15" s="89"/>
      <c r="U15" s="3" t="str">
        <f>'Menus déjeuner'!AH12</f>
        <v>Concombre tzatzíki</v>
      </c>
      <c r="W15" s="88"/>
      <c r="Y15" s="89"/>
    </row>
    <row r="16" spans="1:25" ht="16.2" customHeight="1" x14ac:dyDescent="0.25">
      <c r="A16" s="3" t="str">
        <f>'Menus déjeuner'!Z13</f>
        <v>Salade verte</v>
      </c>
      <c r="C16" s="88"/>
      <c r="E16" s="89"/>
      <c r="F16" s="3" t="str">
        <f>'Menus déjeuner'!AB13</f>
        <v>Salade verte</v>
      </c>
      <c r="H16" s="88"/>
      <c r="J16" s="89"/>
      <c r="K16" s="3" t="str">
        <f>'Menus déjeuner'!AD13</f>
        <v>Salade verte</v>
      </c>
      <c r="M16" s="88"/>
      <c r="O16" s="89"/>
      <c r="P16" s="3" t="str">
        <f>'Menus déjeuner'!T13</f>
        <v>Salade verte</v>
      </c>
      <c r="R16" s="88"/>
      <c r="T16" s="89"/>
      <c r="U16" s="3" t="str">
        <f>'Menus déjeuner'!J13</f>
        <v>Salade verte</v>
      </c>
      <c r="W16" s="88"/>
      <c r="Y16" s="89"/>
    </row>
    <row r="17" spans="1:25" ht="16.2" customHeight="1" x14ac:dyDescent="0.25">
      <c r="C17" s="90"/>
      <c r="D17" s="91"/>
      <c r="E17" s="92"/>
      <c r="H17" s="90"/>
      <c r="I17" s="91"/>
      <c r="J17" s="92"/>
      <c r="M17" s="90"/>
      <c r="N17" s="91"/>
      <c r="O17" s="92"/>
      <c r="P17" s="3">
        <v>0</v>
      </c>
      <c r="R17" s="90"/>
      <c r="S17" s="91"/>
      <c r="T17" s="92"/>
      <c r="W17" s="90"/>
      <c r="X17" s="91"/>
      <c r="Y17" s="92"/>
    </row>
    <row r="18" spans="1:25" ht="16.2" customHeight="1" x14ac:dyDescent="0.25">
      <c r="A18" s="3">
        <v>0</v>
      </c>
      <c r="C18" s="436" t="str">
        <f>A13</f>
        <v>Salade de radis aux fines herbes</v>
      </c>
      <c r="D18" s="437"/>
      <c r="E18" s="442"/>
      <c r="F18" s="3">
        <v>0</v>
      </c>
      <c r="H18" s="436" t="str">
        <f>F13</f>
        <v>Salade de pommes de terre ciboulette</v>
      </c>
      <c r="I18" s="440"/>
      <c r="J18" s="443"/>
      <c r="M18" s="436" t="str">
        <f>K13</f>
        <v>Tartine au fromage</v>
      </c>
      <c r="N18" s="437"/>
      <c r="O18" s="442"/>
      <c r="P18" s="3">
        <v>0</v>
      </c>
      <c r="R18" s="436" t="str">
        <f>P13</f>
        <v>animation Italie</v>
      </c>
      <c r="S18" s="437"/>
      <c r="T18" s="442"/>
      <c r="U18" s="3">
        <v>0</v>
      </c>
      <c r="W18" s="436" t="str">
        <f>U13</f>
        <v>Tomates et olives noires</v>
      </c>
      <c r="X18" s="437"/>
      <c r="Y18" s="442"/>
    </row>
    <row r="19" spans="1:25" ht="16.2" customHeight="1" x14ac:dyDescent="0.25">
      <c r="C19" s="439"/>
      <c r="D19" s="437"/>
      <c r="E19" s="442"/>
      <c r="H19" s="436"/>
      <c r="I19" s="440"/>
      <c r="J19" s="443"/>
      <c r="M19" s="439"/>
      <c r="N19" s="437"/>
      <c r="O19" s="442"/>
      <c r="R19" s="439"/>
      <c r="S19" s="437"/>
      <c r="T19" s="442"/>
      <c r="W19" s="439"/>
      <c r="X19" s="437"/>
      <c r="Y19" s="442"/>
    </row>
    <row r="20" spans="1:25" ht="16.2" customHeight="1" x14ac:dyDescent="0.25">
      <c r="C20" s="439"/>
      <c r="D20" s="437"/>
      <c r="E20" s="442"/>
      <c r="H20" s="436"/>
      <c r="I20" s="440"/>
      <c r="J20" s="443"/>
      <c r="M20" s="439"/>
      <c r="N20" s="437"/>
      <c r="O20" s="442"/>
      <c r="R20" s="439"/>
      <c r="S20" s="437"/>
      <c r="T20" s="442"/>
      <c r="W20" s="439"/>
      <c r="X20" s="437"/>
      <c r="Y20" s="442"/>
    </row>
    <row r="21" spans="1:25" ht="16.2" customHeight="1" x14ac:dyDescent="0.3">
      <c r="C21" s="93"/>
      <c r="D21" s="94"/>
      <c r="E21" s="95"/>
      <c r="H21" s="93"/>
      <c r="I21" s="94"/>
      <c r="J21" s="95"/>
      <c r="M21" s="93"/>
      <c r="N21" s="94"/>
      <c r="O21" s="95"/>
      <c r="R21" s="93"/>
      <c r="S21" s="94"/>
      <c r="T21" s="95"/>
      <c r="W21" s="93"/>
      <c r="X21" s="94"/>
      <c r="Y21" s="95"/>
    </row>
    <row r="22" spans="1:25" ht="16.2" customHeight="1" x14ac:dyDescent="0.3">
      <c r="C22" s="88"/>
      <c r="D22" s="96"/>
      <c r="E22" s="89"/>
      <c r="H22" s="88"/>
      <c r="I22" s="96"/>
      <c r="J22" s="89"/>
      <c r="M22" s="88"/>
      <c r="N22" s="96"/>
      <c r="O22" s="89"/>
      <c r="R22" s="88"/>
      <c r="S22" s="96"/>
      <c r="T22" s="89"/>
      <c r="W22" s="88"/>
      <c r="X22" s="96"/>
      <c r="Y22" s="89"/>
    </row>
    <row r="23" spans="1:25" ht="16.2" customHeight="1" x14ac:dyDescent="0.25">
      <c r="A23" s="3" t="str">
        <f>'Menus déjeuner'!Z14</f>
        <v>Tacos haricots rouges et maïs</v>
      </c>
      <c r="C23" s="436" t="str">
        <f>A23</f>
        <v>Tacos haricots rouges et maïs</v>
      </c>
      <c r="D23" s="437"/>
      <c r="E23" s="438"/>
      <c r="F23" s="3" t="str">
        <f>'Menus déjeuner'!AB14</f>
        <v>Sauté d'agneau aux 4 épices</v>
      </c>
      <c r="H23" s="436" t="str">
        <f>F23</f>
        <v>Sauté d'agneau aux 4 épices</v>
      </c>
      <c r="I23" s="440"/>
      <c r="J23" s="441"/>
      <c r="K23" s="3" t="str">
        <f>'Menus déjeuner'!AD14</f>
        <v xml:space="preserve">Poulet au citron </v>
      </c>
      <c r="M23" s="436" t="str">
        <f>K23</f>
        <v xml:space="preserve">Poulet au citron </v>
      </c>
      <c r="N23" s="437"/>
      <c r="O23" s="438"/>
      <c r="P23" s="3" t="str">
        <f>'Menus déjeuner'!AF14</f>
        <v>Pâtes carbo</v>
      </c>
      <c r="R23" s="436" t="str">
        <f>P23</f>
        <v>Pâtes carbo</v>
      </c>
      <c r="S23" s="437"/>
      <c r="T23" s="438"/>
      <c r="U23" s="3" t="str">
        <f>'Menus déjeuner'!AH14</f>
        <v>Crumble de poisson</v>
      </c>
      <c r="W23" s="436" t="str">
        <f>U23</f>
        <v>Crumble de poisson</v>
      </c>
      <c r="X23" s="437"/>
      <c r="Y23" s="438"/>
    </row>
    <row r="24" spans="1:25" ht="16.2" customHeight="1" x14ac:dyDescent="0.25">
      <c r="A24" s="3" t="str">
        <f>'Menus déjeuner'!Z15</f>
        <v>Jambon grillé</v>
      </c>
      <c r="C24" s="439"/>
      <c r="D24" s="437"/>
      <c r="E24" s="438"/>
      <c r="F24" s="3" t="str">
        <f>'Menus déjeuner'!AB15</f>
        <v>Filet de poisson meunière</v>
      </c>
      <c r="H24" s="436"/>
      <c r="I24" s="440"/>
      <c r="J24" s="441"/>
      <c r="K24" s="3" t="str">
        <f>'Menus déjeuner'!AD15</f>
        <v>Clafoutis courgette &amp; chèvre</v>
      </c>
      <c r="M24" s="439"/>
      <c r="N24" s="437"/>
      <c r="O24" s="438"/>
      <c r="P24" s="3" t="str">
        <f>'Menus déjeuner'!AF15</f>
        <v>Pâtes au thon catalane</v>
      </c>
      <c r="R24" s="439"/>
      <c r="S24" s="437"/>
      <c r="T24" s="438"/>
      <c r="U24" s="3" t="str">
        <f>'Menus déjeuner'!AH15</f>
        <v>Œufs durs gratinés</v>
      </c>
      <c r="W24" s="439"/>
      <c r="X24" s="437"/>
      <c r="Y24" s="438"/>
    </row>
    <row r="25" spans="1:25" ht="16.2" customHeight="1" x14ac:dyDescent="0.25">
      <c r="C25" s="439"/>
      <c r="D25" s="437"/>
      <c r="E25" s="438"/>
      <c r="H25" s="436"/>
      <c r="I25" s="440"/>
      <c r="J25" s="441"/>
      <c r="M25" s="439"/>
      <c r="N25" s="437"/>
      <c r="O25" s="438"/>
      <c r="R25" s="439"/>
      <c r="S25" s="437"/>
      <c r="T25" s="438"/>
      <c r="W25" s="439"/>
      <c r="X25" s="437"/>
      <c r="Y25" s="438"/>
    </row>
    <row r="26" spans="1:25" ht="16.2" customHeight="1" x14ac:dyDescent="0.3">
      <c r="A26" s="3">
        <v>0</v>
      </c>
      <c r="C26" s="93"/>
      <c r="D26" s="97"/>
      <c r="E26" s="98"/>
      <c r="H26" s="93"/>
      <c r="I26" s="97"/>
      <c r="J26" s="98"/>
      <c r="K26" s="3">
        <v>0</v>
      </c>
      <c r="M26" s="93"/>
      <c r="N26" s="97"/>
      <c r="O26" s="98"/>
      <c r="P26" s="3">
        <v>0</v>
      </c>
      <c r="R26" s="93"/>
      <c r="S26" s="97"/>
      <c r="T26" s="98"/>
      <c r="U26" s="3">
        <v>0</v>
      </c>
      <c r="W26" s="93"/>
      <c r="X26" s="97"/>
      <c r="Y26" s="98"/>
    </row>
    <row r="27" spans="1:25" ht="16.2" customHeight="1" x14ac:dyDescent="0.3">
      <c r="C27" s="88"/>
      <c r="D27" s="96"/>
      <c r="E27" s="89"/>
      <c r="H27" s="88"/>
      <c r="I27" s="96"/>
      <c r="J27" s="89"/>
      <c r="M27" s="88"/>
      <c r="N27" s="96"/>
      <c r="O27" s="89"/>
      <c r="R27" s="88"/>
      <c r="S27" s="96"/>
      <c r="T27" s="89"/>
      <c r="W27" s="88"/>
      <c r="X27" s="96"/>
      <c r="Y27" s="89"/>
    </row>
    <row r="28" spans="1:25" ht="16.2" customHeight="1" x14ac:dyDescent="0.25">
      <c r="C28" s="436" t="str">
        <f>A31</f>
        <v>Galette de blé à garnir</v>
      </c>
      <c r="D28" s="440"/>
      <c r="E28" s="441"/>
      <c r="H28" s="436" t="str">
        <f>F31</f>
        <v>Ratatouille</v>
      </c>
      <c r="I28" s="440"/>
      <c r="J28" s="441"/>
      <c r="M28" s="436" t="str">
        <f>K31</f>
        <v>Chou fleur persillé</v>
      </c>
      <c r="N28" s="440"/>
      <c r="O28" s="441"/>
      <c r="R28" s="436" t="str">
        <f>P31</f>
        <v>Pennes</v>
      </c>
      <c r="S28" s="440"/>
      <c r="T28" s="441"/>
      <c r="W28" s="436" t="str">
        <f>U31</f>
        <v>Purée de brocolis</v>
      </c>
      <c r="X28" s="440"/>
      <c r="Y28" s="441"/>
    </row>
    <row r="29" spans="1:25" ht="16.2" customHeight="1" x14ac:dyDescent="0.25">
      <c r="C29" s="436"/>
      <c r="D29" s="440"/>
      <c r="E29" s="441"/>
      <c r="H29" s="436"/>
      <c r="I29" s="440"/>
      <c r="J29" s="441"/>
      <c r="M29" s="436"/>
      <c r="N29" s="440"/>
      <c r="O29" s="441"/>
      <c r="R29" s="436"/>
      <c r="S29" s="440"/>
      <c r="T29" s="441"/>
      <c r="W29" s="436"/>
      <c r="X29" s="440"/>
      <c r="Y29" s="441"/>
    </row>
    <row r="30" spans="1:25" ht="16.2" customHeight="1" x14ac:dyDescent="0.25">
      <c r="C30" s="436"/>
      <c r="D30" s="440"/>
      <c r="E30" s="441"/>
      <c r="H30" s="436"/>
      <c r="I30" s="440"/>
      <c r="J30" s="441"/>
      <c r="M30" s="436"/>
      <c r="N30" s="440"/>
      <c r="O30" s="441"/>
      <c r="R30" s="436"/>
      <c r="S30" s="440"/>
      <c r="T30" s="441"/>
      <c r="W30" s="436"/>
      <c r="X30" s="440"/>
      <c r="Y30" s="441"/>
    </row>
    <row r="31" spans="1:25" ht="16.2" customHeight="1" x14ac:dyDescent="0.3">
      <c r="A31" s="3" t="str">
        <f>'Menus déjeuner'!Z16</f>
        <v>Galette de blé à garnir</v>
      </c>
      <c r="C31" s="93"/>
      <c r="D31" s="97"/>
      <c r="E31" s="98"/>
      <c r="F31" s="3" t="str">
        <f>'Menus déjeuner'!AB16</f>
        <v>Ratatouille</v>
      </c>
      <c r="H31" s="93"/>
      <c r="I31" s="97"/>
      <c r="J31" s="98"/>
      <c r="K31" s="3" t="str">
        <f>'Menus déjeuner'!AD16</f>
        <v>Chou fleur persillé</v>
      </c>
      <c r="M31" s="93"/>
      <c r="N31" s="97"/>
      <c r="O31" s="98"/>
      <c r="P31" s="3" t="str">
        <f>'Menus déjeuner'!AF16</f>
        <v>Pennes</v>
      </c>
      <c r="R31" s="93"/>
      <c r="S31" s="97"/>
      <c r="T31" s="98"/>
      <c r="U31" s="3" t="str">
        <f>'Menus déjeuner'!AH16</f>
        <v>Purée de brocolis</v>
      </c>
      <c r="W31" s="93"/>
      <c r="X31" s="97"/>
      <c r="Y31" s="98"/>
    </row>
    <row r="32" spans="1:25" ht="16.2" customHeight="1" x14ac:dyDescent="0.3">
      <c r="A32" s="3" t="str">
        <f>'Menus déjeuner'!Z17</f>
        <v>Fondue de poireaux</v>
      </c>
      <c r="C32" s="88"/>
      <c r="D32" s="99"/>
      <c r="E32" s="89"/>
      <c r="F32" s="3" t="str">
        <f>'Menus déjeuner'!AB17</f>
        <v>Poêlée de pois chiches aux légumes</v>
      </c>
      <c r="H32" s="88"/>
      <c r="I32" s="99"/>
      <c r="J32" s="89"/>
      <c r="K32" s="3" t="str">
        <f>'Menus déjeuner'!AD17</f>
        <v>Quinoa blond</v>
      </c>
      <c r="M32" s="88"/>
      <c r="N32" s="99"/>
      <c r="O32" s="89"/>
      <c r="P32" s="3">
        <f>'Menus déjeuner'!AF17</f>
        <v>0</v>
      </c>
      <c r="R32" s="88"/>
      <c r="S32" s="99"/>
      <c r="T32" s="89"/>
      <c r="U32" s="3" t="str">
        <f>'Menus déjeuner'!AH17</f>
        <v xml:space="preserve">Coquillettes </v>
      </c>
      <c r="W32" s="88"/>
      <c r="X32" s="99"/>
      <c r="Y32" s="89"/>
    </row>
    <row r="33" spans="1:25" ht="16.2" customHeight="1" x14ac:dyDescent="0.25">
      <c r="C33" s="436" t="str">
        <f>A38</f>
        <v>2 fromages à la coupe</v>
      </c>
      <c r="D33" s="437"/>
      <c r="E33" s="438"/>
      <c r="H33" s="436" t="str">
        <f>F38</f>
        <v>2 fromages à la coupe</v>
      </c>
      <c r="I33" s="440"/>
      <c r="J33" s="441"/>
      <c r="M33" s="436" t="str">
        <f>K38</f>
        <v>2 fromages à la coupe</v>
      </c>
      <c r="N33" s="437"/>
      <c r="O33" s="438"/>
      <c r="R33" s="436" t="str">
        <f>P38</f>
        <v>2 fromages à la coupe</v>
      </c>
      <c r="S33" s="437"/>
      <c r="T33" s="438"/>
      <c r="W33" s="436" t="str">
        <f>U38</f>
        <v>2 fromages à la coupe</v>
      </c>
      <c r="X33" s="437"/>
      <c r="Y33" s="438"/>
    </row>
    <row r="34" spans="1:25" ht="16.2" customHeight="1" x14ac:dyDescent="0.25">
      <c r="C34" s="439"/>
      <c r="D34" s="437"/>
      <c r="E34" s="438"/>
      <c r="H34" s="436"/>
      <c r="I34" s="440"/>
      <c r="J34" s="441"/>
      <c r="K34" s="3">
        <v>0</v>
      </c>
      <c r="M34" s="439"/>
      <c r="N34" s="437"/>
      <c r="O34" s="438"/>
      <c r="P34" s="3">
        <v>0</v>
      </c>
      <c r="R34" s="439"/>
      <c r="S34" s="437"/>
      <c r="T34" s="438"/>
      <c r="U34" s="3">
        <v>0</v>
      </c>
      <c r="W34" s="439"/>
      <c r="X34" s="437"/>
      <c r="Y34" s="438"/>
    </row>
    <row r="35" spans="1:25" ht="16.2" customHeight="1" x14ac:dyDescent="0.25">
      <c r="C35" s="439"/>
      <c r="D35" s="437"/>
      <c r="E35" s="438"/>
      <c r="H35" s="436"/>
      <c r="I35" s="440"/>
      <c r="J35" s="441"/>
      <c r="M35" s="439"/>
      <c r="N35" s="437"/>
      <c r="O35" s="438"/>
      <c r="R35" s="439"/>
      <c r="S35" s="437"/>
      <c r="T35" s="438"/>
      <c r="W35" s="439"/>
      <c r="X35" s="437"/>
      <c r="Y35" s="438"/>
    </row>
    <row r="36" spans="1:25" ht="16.2" customHeight="1" x14ac:dyDescent="0.3">
      <c r="C36" s="93"/>
      <c r="D36" s="97"/>
      <c r="E36" s="98"/>
      <c r="H36" s="93"/>
      <c r="I36" s="97"/>
      <c r="J36" s="98"/>
      <c r="M36" s="93"/>
      <c r="N36" s="97"/>
      <c r="O36" s="98"/>
      <c r="R36" s="93"/>
      <c r="S36" s="97"/>
      <c r="T36" s="98"/>
      <c r="W36" s="93"/>
      <c r="X36" s="97"/>
      <c r="Y36" s="98"/>
    </row>
    <row r="37" spans="1:25" ht="16.2" customHeight="1" x14ac:dyDescent="0.3">
      <c r="C37" s="88"/>
      <c r="D37" s="96"/>
      <c r="E37" s="89"/>
      <c r="H37" s="88"/>
      <c r="I37" s="96"/>
      <c r="J37" s="89"/>
      <c r="M37" s="88"/>
      <c r="N37" s="96"/>
      <c r="O37" s="89"/>
      <c r="P37" s="3">
        <v>0</v>
      </c>
      <c r="R37" s="88"/>
      <c r="S37" s="96"/>
      <c r="T37" s="89"/>
      <c r="U37" s="3">
        <v>0</v>
      </c>
      <c r="W37" s="88"/>
      <c r="X37" s="96"/>
      <c r="Y37" s="89"/>
    </row>
    <row r="38" spans="1:25" ht="16.2" customHeight="1" x14ac:dyDescent="0.25">
      <c r="A38" s="3" t="str">
        <f>'Menus déjeuner'!Z18</f>
        <v>2 fromages à la coupe</v>
      </c>
      <c r="C38" s="436" t="str">
        <f>A46</f>
        <v xml:space="preserve">Beignet </v>
      </c>
      <c r="D38" s="437"/>
      <c r="E38" s="438"/>
      <c r="F38" s="3" t="str">
        <f>'Menus déjeuner'!AB18</f>
        <v>2 fromages à la coupe</v>
      </c>
      <c r="H38" s="436" t="str">
        <f>F46</f>
        <v>Pastèque</v>
      </c>
      <c r="I38" s="440"/>
      <c r="J38" s="441"/>
      <c r="K38" s="3" t="str">
        <f>'Menus déjeuner'!AD18</f>
        <v>2 fromages à la coupe</v>
      </c>
      <c r="M38" s="436" t="str">
        <f>K46</f>
        <v>Melon</v>
      </c>
      <c r="N38" s="437"/>
      <c r="O38" s="438"/>
      <c r="P38" s="3" t="str">
        <f>'Menus déjeuner'!AF18</f>
        <v>2 fromages à la coupe</v>
      </c>
      <c r="R38" s="436" t="str">
        <f>P46</f>
        <v>Pana cotta mangue</v>
      </c>
      <c r="S38" s="437"/>
      <c r="T38" s="438"/>
      <c r="U38" s="3" t="str">
        <f>'Menus déjeuner'!AH18</f>
        <v>2 fromages à la coupe</v>
      </c>
      <c r="W38" s="436" t="str">
        <f>U46</f>
        <v>Crème dessert vanille</v>
      </c>
      <c r="X38" s="437"/>
      <c r="Y38" s="438"/>
    </row>
    <row r="39" spans="1:25" ht="15.75" customHeight="1" x14ac:dyDescent="0.25">
      <c r="A39" s="3" t="str">
        <f>'Menus déjeuner'!Z19</f>
        <v>dont 1 AOP/AOC/IGP</v>
      </c>
      <c r="C39" s="439"/>
      <c r="D39" s="437"/>
      <c r="E39" s="438"/>
      <c r="F39" s="3" t="str">
        <f>'Menus déjeuner'!AB19</f>
        <v>dont 1 AOP/AOC/IGP</v>
      </c>
      <c r="H39" s="436"/>
      <c r="I39" s="440"/>
      <c r="J39" s="441"/>
      <c r="K39" s="3" t="str">
        <f>'Menus déjeuner'!AD19</f>
        <v>dont 1 AOP/AOC/IGP</v>
      </c>
      <c r="M39" s="439"/>
      <c r="N39" s="437"/>
      <c r="O39" s="438"/>
      <c r="P39" s="3" t="str">
        <f>'Menus déjeuner'!AF19</f>
        <v>dont 1 AOP/AOC/IGP</v>
      </c>
      <c r="R39" s="439"/>
      <c r="S39" s="437"/>
      <c r="T39" s="438"/>
      <c r="U39" s="3" t="str">
        <f>'Menus déjeuner'!AH19</f>
        <v>dont 1 AOP/AOC/IGP</v>
      </c>
      <c r="W39" s="439"/>
      <c r="X39" s="437"/>
      <c r="Y39" s="438"/>
    </row>
    <row r="40" spans="1:25" ht="16.2" customHeight="1" x14ac:dyDescent="0.25">
      <c r="A40" s="3" t="str">
        <f>'Menus déjeuner'!Z20</f>
        <v>2 laitages dont 1 yaourt nature</v>
      </c>
      <c r="C40" s="439"/>
      <c r="D40" s="437"/>
      <c r="E40" s="438"/>
      <c r="F40" s="3" t="str">
        <f>'Menus déjeuner'!AB20</f>
        <v>2 laitages dont 1 yaourt nature</v>
      </c>
      <c r="H40" s="436"/>
      <c r="I40" s="440"/>
      <c r="J40" s="441"/>
      <c r="K40" s="3" t="str">
        <f>'Menus déjeuner'!AD20</f>
        <v>2 laitages dont 1 yaourt nature</v>
      </c>
      <c r="M40" s="439"/>
      <c r="N40" s="437"/>
      <c r="O40" s="438"/>
      <c r="P40" s="3" t="str">
        <f>'Menus déjeuner'!AF20</f>
        <v>2 laitages dont 1 yaourt nature</v>
      </c>
      <c r="R40" s="439"/>
      <c r="S40" s="437"/>
      <c r="T40" s="438"/>
      <c r="U40" s="3" t="str">
        <f>'Menus déjeuner'!AH20</f>
        <v>2 laitages dont 1 yaourt nature</v>
      </c>
      <c r="W40" s="439"/>
      <c r="X40" s="437"/>
      <c r="Y40" s="438"/>
    </row>
    <row r="41" spans="1:25" ht="16.2" customHeight="1" x14ac:dyDescent="0.25">
      <c r="A41" s="3">
        <f>'Menus déjeuner'!Z21</f>
        <v>0</v>
      </c>
      <c r="C41" s="100"/>
      <c r="D41" s="101"/>
      <c r="E41" s="102"/>
      <c r="F41" s="3">
        <f>'Menus déjeuner'!AB21</f>
        <v>0</v>
      </c>
      <c r="H41" s="100"/>
      <c r="I41" s="101"/>
      <c r="J41" s="102"/>
      <c r="K41" s="3">
        <f>'Menus déjeuner'!AD21</f>
        <v>0</v>
      </c>
      <c r="M41" s="100"/>
      <c r="N41" s="101"/>
      <c r="O41" s="102"/>
      <c r="P41" s="3">
        <f>'Menus déjeuner'!AF21</f>
        <v>0</v>
      </c>
      <c r="R41" s="100"/>
      <c r="S41" s="101"/>
      <c r="T41" s="102"/>
      <c r="U41" s="3">
        <f>'Menus déjeuner'!AH21</f>
        <v>0</v>
      </c>
      <c r="W41" s="100"/>
      <c r="X41" s="101"/>
      <c r="Y41" s="102"/>
    </row>
    <row r="42" spans="1:25" ht="16.2" customHeight="1" x14ac:dyDescent="0.25"/>
    <row r="43" spans="1:25" ht="16.2" customHeight="1" x14ac:dyDescent="0.25"/>
    <row r="44" spans="1:25" ht="16.2" customHeight="1" x14ac:dyDescent="0.25"/>
    <row r="45" spans="1:25" ht="16.2" customHeight="1" x14ac:dyDescent="0.25">
      <c r="P45" s="3">
        <v>0</v>
      </c>
      <c r="U45" s="3">
        <v>0</v>
      </c>
    </row>
    <row r="46" spans="1:25" ht="16.2" customHeight="1" x14ac:dyDescent="0.25">
      <c r="A46" s="3" t="str">
        <f>'Menus déjeuner'!Z22</f>
        <v xml:space="preserve">Beignet </v>
      </c>
      <c r="F46" s="3" t="str">
        <f>'Menus déjeuner'!AB22</f>
        <v>Pastèque</v>
      </c>
      <c r="K46" s="3" t="str">
        <f>'Menus déjeuner'!AD22</f>
        <v>Melon</v>
      </c>
      <c r="P46" s="3" t="str">
        <f>'Menus déjeuner'!AF22</f>
        <v>Pana cotta mangue</v>
      </c>
      <c r="U46" s="3" t="str">
        <f>'Menus déjeuner'!AH22</f>
        <v>Crème dessert vanille</v>
      </c>
    </row>
    <row r="47" spans="1:25" ht="16.2" customHeight="1" x14ac:dyDescent="0.25">
      <c r="A47" s="3" t="str">
        <f>'Menus déjeuner'!Z23</f>
        <v>Semoule au lait vanillé</v>
      </c>
      <c r="F47" s="3" t="str">
        <f>'Menus déjeuner'!AB23</f>
        <v>Salade de fruits frais</v>
      </c>
      <c r="K47" s="3" t="str">
        <f>'Menus déjeuner'!AD23</f>
        <v>Salade de pommes et fruits rouges</v>
      </c>
      <c r="P47" s="3" t="str">
        <f>'Menus déjeuner'!AF23</f>
        <v>Raisin italia</v>
      </c>
      <c r="U47" s="3" t="str">
        <f>'Menus déjeuner'!AH23</f>
        <v>Flan caramel du Chef</v>
      </c>
    </row>
    <row r="48" spans="1:25" ht="16.2" customHeight="1" x14ac:dyDescent="0.25">
      <c r="A48" s="3">
        <f>'Menus déjeuner'!Z24</f>
        <v>0</v>
      </c>
      <c r="F48" s="3" t="str">
        <f>'Menus déjeuner'!AB24</f>
        <v>Pomme au four</v>
      </c>
      <c r="K48" s="3" t="str">
        <f>'Menus déjeuner'!AD24</f>
        <v>Abricots au sirop léger</v>
      </c>
      <c r="P48" s="3">
        <f>'Menus déjeuner'!AF24</f>
        <v>0</v>
      </c>
      <c r="U48" s="3" t="str">
        <f>'Menus déjeuner'!AH24</f>
        <v>Compote sans sucre ajouté ARA</v>
      </c>
    </row>
    <row r="49" spans="1:21" ht="16.2" customHeight="1" x14ac:dyDescent="0.25">
      <c r="A49" s="3" t="str">
        <f>'Menus déjeuner'!Z25</f>
        <v>Corbeille de fruits frais</v>
      </c>
      <c r="F49" s="3" t="str">
        <f>'Menus déjeuner'!AB25</f>
        <v>Corbeille de fruits frais</v>
      </c>
      <c r="K49" s="3" t="str">
        <f>'Menus déjeuner'!AD25</f>
        <v>Corbeille de fruits frais</v>
      </c>
      <c r="P49" s="3" t="str">
        <f>'Menus déjeuner'!AF25</f>
        <v>Corbeille de fruits frais</v>
      </c>
      <c r="U49" s="3" t="str">
        <f>'Menus déjeuner'!AH25</f>
        <v>Corbeille de fruits frais</v>
      </c>
    </row>
    <row r="50" spans="1:21" ht="16.2" customHeight="1" x14ac:dyDescent="0.25">
      <c r="U50" s="3">
        <v>0</v>
      </c>
    </row>
  </sheetData>
  <mergeCells count="40">
    <mergeCell ref="A6:E7"/>
    <mergeCell ref="F6:J7"/>
    <mergeCell ref="K6:O7"/>
    <mergeCell ref="P6:T7"/>
    <mergeCell ref="U6:Y7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2060"/>
  </sheetPr>
  <dimension ref="A3:Y50"/>
  <sheetViews>
    <sheetView showZeros="0" view="pageBreakPreview" zoomScale="58" zoomScaleSheetLayoutView="58" workbookViewId="0">
      <selection activeCell="H60" sqref="H60"/>
    </sheetView>
  </sheetViews>
  <sheetFormatPr baseColWidth="10" defaultColWidth="11.7265625" defaultRowHeight="15" x14ac:dyDescent="0.25"/>
  <cols>
    <col min="1" max="2" width="18.7265625" style="3" customWidth="1"/>
    <col min="3" max="3" width="11.7265625" style="3"/>
    <col min="4" max="4" width="11.7265625" style="3" customWidth="1"/>
    <col min="5" max="5" width="11.7265625" style="3"/>
    <col min="6" max="7" width="18.7265625" style="3" customWidth="1"/>
    <col min="8" max="8" width="11.7265625" style="3"/>
    <col min="9" max="9" width="11.7265625" style="3" customWidth="1"/>
    <col min="10" max="10" width="11.7265625" style="3"/>
    <col min="11" max="12" width="18.7265625" style="3" customWidth="1"/>
    <col min="13" max="13" width="11.7265625" style="3"/>
    <col min="14" max="14" width="11.7265625" style="3" customWidth="1"/>
    <col min="15" max="15" width="11.7265625" style="3"/>
    <col min="16" max="17" width="18.7265625" style="3" customWidth="1"/>
    <col min="18" max="18" width="11.7265625" style="3"/>
    <col min="19" max="19" width="11.7265625" style="3" customWidth="1"/>
    <col min="20" max="20" width="11.7265625" style="3"/>
    <col min="21" max="22" width="18.7265625" style="3" customWidth="1"/>
    <col min="23" max="23" width="11.7265625" style="3"/>
    <col min="24" max="24" width="11.7265625" style="3" customWidth="1"/>
    <col min="25" max="16384" width="11.7265625" style="3"/>
  </cols>
  <sheetData>
    <row r="3" spans="1:25" ht="21.45" customHeight="1" x14ac:dyDescent="0.35">
      <c r="C3" s="446">
        <f>'Menus déjeuner'!AP3</f>
        <v>46286</v>
      </c>
      <c r="D3" s="446"/>
      <c r="E3" s="446"/>
      <c r="H3" s="446">
        <f>C3+1</f>
        <v>46287</v>
      </c>
      <c r="I3" s="446"/>
      <c r="J3" s="446"/>
      <c r="M3" s="446">
        <f>H3+1</f>
        <v>46288</v>
      </c>
      <c r="N3" s="446"/>
      <c r="O3" s="446"/>
      <c r="R3" s="446">
        <f>C3+3</f>
        <v>46289</v>
      </c>
      <c r="S3" s="446"/>
      <c r="T3" s="446"/>
      <c r="W3" s="446">
        <f>C3+4</f>
        <v>46290</v>
      </c>
      <c r="X3" s="446"/>
      <c r="Y3" s="446"/>
    </row>
    <row r="4" spans="1:25" ht="15" customHeight="1" x14ac:dyDescent="0.25">
      <c r="C4" s="447" t="s">
        <v>99</v>
      </c>
      <c r="D4" s="447"/>
      <c r="E4" s="447"/>
      <c r="H4" s="447" t="s">
        <v>99</v>
      </c>
      <c r="I4" s="447"/>
      <c r="J4" s="447"/>
      <c r="M4" s="447" t="s">
        <v>99</v>
      </c>
      <c r="N4" s="447"/>
      <c r="O4" s="447"/>
      <c r="R4" s="447" t="s">
        <v>99</v>
      </c>
      <c r="S4" s="447"/>
      <c r="T4" s="447"/>
      <c r="W4" s="447" t="s">
        <v>99</v>
      </c>
      <c r="X4" s="447"/>
      <c r="Y4" s="447"/>
    </row>
    <row r="5" spans="1:25" ht="15.75" customHeight="1" thickBot="1" x14ac:dyDescent="0.3">
      <c r="C5" s="448"/>
      <c r="D5" s="448"/>
      <c r="E5" s="448"/>
      <c r="H5" s="448"/>
      <c r="I5" s="448"/>
      <c r="J5" s="448"/>
      <c r="M5" s="448"/>
      <c r="N5" s="448"/>
      <c r="O5" s="448"/>
      <c r="R5" s="448"/>
      <c r="S5" s="448"/>
      <c r="T5" s="448"/>
      <c r="W5" s="448"/>
      <c r="X5" s="448"/>
      <c r="Y5" s="448"/>
    </row>
    <row r="6" spans="1:25" x14ac:dyDescent="0.25">
      <c r="A6" s="449" t="s">
        <v>56</v>
      </c>
      <c r="B6" s="449"/>
      <c r="C6" s="449"/>
      <c r="D6" s="449"/>
      <c r="E6" s="449"/>
      <c r="F6" s="449" t="s">
        <v>56</v>
      </c>
      <c r="G6" s="449"/>
      <c r="H6" s="449"/>
      <c r="I6" s="449"/>
      <c r="J6" s="449"/>
      <c r="K6" s="449" t="s">
        <v>56</v>
      </c>
      <c r="L6" s="449"/>
      <c r="M6" s="449"/>
      <c r="N6" s="449"/>
      <c r="O6" s="449"/>
      <c r="P6" s="449" t="s">
        <v>56</v>
      </c>
      <c r="Q6" s="449"/>
      <c r="R6" s="449"/>
      <c r="S6" s="449"/>
      <c r="T6" s="449"/>
      <c r="U6" s="449" t="s">
        <v>56</v>
      </c>
      <c r="V6" s="449"/>
      <c r="W6" s="449"/>
      <c r="X6" s="449"/>
      <c r="Y6" s="449"/>
    </row>
    <row r="7" spans="1:25" x14ac:dyDescent="0.25">
      <c r="A7" s="450"/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</row>
    <row r="12" spans="1:25" ht="16.2" customHeight="1" x14ac:dyDescent="0.25">
      <c r="A12" s="3">
        <v>0</v>
      </c>
      <c r="F12" s="3">
        <v>0</v>
      </c>
      <c r="P12" s="3">
        <v>0</v>
      </c>
      <c r="U12" s="3">
        <v>0</v>
      </c>
    </row>
    <row r="13" spans="1:25" ht="16.2" customHeight="1" x14ac:dyDescent="0.25">
      <c r="A13" s="110" t="str">
        <f>'Menus déjeuner'!AL10</f>
        <v>Melon (selon météo)</v>
      </c>
      <c r="C13" s="85"/>
      <c r="D13" s="86"/>
      <c r="E13" s="87"/>
      <c r="F13" s="3" t="str">
        <f>'Menus déjeuner'!AN10</f>
        <v>Salade de pommes de terre &amp; cervelas</v>
      </c>
      <c r="H13" s="85"/>
      <c r="I13" s="86"/>
      <c r="J13" s="87"/>
      <c r="K13" s="3" t="str">
        <f>'Menus déjeuner'!AP10</f>
        <v>Macédoine vinaigrette au citron</v>
      </c>
      <c r="M13" s="85"/>
      <c r="N13" s="86"/>
      <c r="O13" s="87"/>
      <c r="P13" s="3" t="str">
        <f>'Menus déjeuner'!AR10</f>
        <v>Concombre au fromage blanc</v>
      </c>
      <c r="R13" s="85"/>
      <c r="S13" s="86"/>
      <c r="T13" s="87"/>
      <c r="U13" s="3" t="str">
        <f>'Menus déjeuner'!AT10</f>
        <v>Rillettes de sardines</v>
      </c>
      <c r="W13" s="85"/>
      <c r="X13" s="86"/>
      <c r="Y13" s="87"/>
    </row>
    <row r="14" spans="1:25" ht="16.2" customHeight="1" x14ac:dyDescent="0.25">
      <c r="A14" s="110" t="str">
        <f>'Menus déjeuner'!AL11</f>
        <v>Cèleri râpé citronné</v>
      </c>
      <c r="C14" s="88"/>
      <c r="E14" s="89"/>
      <c r="F14" s="3" t="str">
        <f>'Menus déjeuner'!AN11</f>
        <v>Salade de haricots rouges</v>
      </c>
      <c r="H14" s="88"/>
      <c r="J14" s="89"/>
      <c r="K14" s="3" t="str">
        <f>'Menus déjeuner'!AP11</f>
        <v>Velouté de légumes</v>
      </c>
      <c r="M14" s="88"/>
      <c r="O14" s="89"/>
      <c r="P14" s="3" t="str">
        <f>'Menus déjeuner'!AR11</f>
        <v>Radis et pomme râpés</v>
      </c>
      <c r="R14" s="88"/>
      <c r="T14" s="89"/>
      <c r="U14" s="3" t="str">
        <f>'Menus déjeuner'!AT11</f>
        <v>Œufs durs mayonnaise</v>
      </c>
      <c r="W14" s="88"/>
      <c r="Y14" s="89"/>
    </row>
    <row r="15" spans="1:25" ht="16.2" customHeight="1" x14ac:dyDescent="0.25">
      <c r="A15" s="110" t="str">
        <f>'Menus déjeuner'!AL12</f>
        <v>Salade de tomate et maïs</v>
      </c>
      <c r="C15" s="88"/>
      <c r="E15" s="89"/>
      <c r="F15" s="3" t="str">
        <f>'Menus déjeuner'!AN12</f>
        <v>Salade de riz</v>
      </c>
      <c r="H15" s="88"/>
      <c r="J15" s="89"/>
      <c r="K15" s="3" t="str">
        <f>'Menus déjeuner'!AP12</f>
        <v>Champignons à la grecque</v>
      </c>
      <c r="M15" s="88"/>
      <c r="O15" s="89"/>
      <c r="P15" s="3" t="str">
        <f>'Menus déjeuner'!AR12</f>
        <v>Carottes râpées à l'orange</v>
      </c>
      <c r="R15" s="88"/>
      <c r="T15" s="89"/>
      <c r="U15" s="3" t="str">
        <f>'Menus déjeuner'!AT12</f>
        <v>Jambon cornichon</v>
      </c>
      <c r="W15" s="88"/>
      <c r="Y15" s="89"/>
    </row>
    <row r="16" spans="1:25" ht="16.2" customHeight="1" x14ac:dyDescent="0.25">
      <c r="A16" s="110" t="str">
        <f>'Menus déjeuner'!AL13</f>
        <v>Salade verte</v>
      </c>
      <c r="C16" s="88"/>
      <c r="E16" s="89"/>
      <c r="F16" s="3" t="str">
        <f>'Menus déjeuner'!AN13</f>
        <v>Salade verte</v>
      </c>
      <c r="H16" s="88"/>
      <c r="J16" s="89"/>
      <c r="K16" s="3" t="str">
        <f>'Menus déjeuner'!AP13</f>
        <v>Salade verte</v>
      </c>
      <c r="M16" s="88"/>
      <c r="O16" s="89"/>
      <c r="P16" s="3" t="str">
        <f>'Menus déjeuner'!AR13</f>
        <v>Salade verte</v>
      </c>
      <c r="R16" s="88"/>
      <c r="T16" s="89"/>
      <c r="U16" s="3" t="str">
        <f>'Menus déjeuner'!AT13</f>
        <v>Salade verte</v>
      </c>
      <c r="W16" s="88"/>
      <c r="Y16" s="89"/>
    </row>
    <row r="17" spans="1:25" ht="16.2" customHeight="1" x14ac:dyDescent="0.25">
      <c r="C17" s="90"/>
      <c r="D17" s="91"/>
      <c r="E17" s="92"/>
      <c r="H17" s="90"/>
      <c r="I17" s="91"/>
      <c r="J17" s="92"/>
      <c r="M17" s="90"/>
      <c r="N17" s="91"/>
      <c r="O17" s="92"/>
      <c r="P17" s="3">
        <v>0</v>
      </c>
      <c r="R17" s="90"/>
      <c r="S17" s="91"/>
      <c r="T17" s="92"/>
      <c r="W17" s="90"/>
      <c r="X17" s="91"/>
      <c r="Y17" s="92"/>
    </row>
    <row r="18" spans="1:25" ht="16.2" customHeight="1" x14ac:dyDescent="0.25">
      <c r="A18" s="3">
        <v>0</v>
      </c>
      <c r="C18" s="436" t="str">
        <f>A13</f>
        <v>Melon (selon météo)</v>
      </c>
      <c r="D18" s="437"/>
      <c r="E18" s="442"/>
      <c r="F18" s="3">
        <v>0</v>
      </c>
      <c r="H18" s="436" t="str">
        <f>F13</f>
        <v>Salade de pommes de terre &amp; cervelas</v>
      </c>
      <c r="I18" s="440"/>
      <c r="J18" s="443"/>
      <c r="K18" s="3">
        <v>0</v>
      </c>
      <c r="M18" s="436" t="str">
        <f>K13</f>
        <v>Macédoine vinaigrette au citron</v>
      </c>
      <c r="N18" s="437"/>
      <c r="O18" s="442"/>
      <c r="P18" s="3">
        <v>0</v>
      </c>
      <c r="R18" s="436" t="str">
        <f>P13</f>
        <v>Concombre au fromage blanc</v>
      </c>
      <c r="S18" s="437"/>
      <c r="T18" s="442"/>
      <c r="U18" s="3">
        <v>0</v>
      </c>
      <c r="W18" s="436" t="str">
        <f>U13</f>
        <v>Rillettes de sardines</v>
      </c>
      <c r="X18" s="437"/>
      <c r="Y18" s="442"/>
    </row>
    <row r="19" spans="1:25" ht="16.2" customHeight="1" x14ac:dyDescent="0.25">
      <c r="C19" s="439"/>
      <c r="D19" s="437"/>
      <c r="E19" s="442"/>
      <c r="H19" s="436"/>
      <c r="I19" s="440"/>
      <c r="J19" s="443"/>
      <c r="M19" s="439"/>
      <c r="N19" s="437"/>
      <c r="O19" s="442"/>
      <c r="R19" s="439"/>
      <c r="S19" s="437"/>
      <c r="T19" s="442"/>
      <c r="W19" s="439"/>
      <c r="X19" s="437"/>
      <c r="Y19" s="442"/>
    </row>
    <row r="20" spans="1:25" ht="16.2" customHeight="1" x14ac:dyDescent="0.25">
      <c r="C20" s="439"/>
      <c r="D20" s="437"/>
      <c r="E20" s="442"/>
      <c r="H20" s="436"/>
      <c r="I20" s="440"/>
      <c r="J20" s="443"/>
      <c r="M20" s="439"/>
      <c r="N20" s="437"/>
      <c r="O20" s="442"/>
      <c r="R20" s="439"/>
      <c r="S20" s="437"/>
      <c r="T20" s="442"/>
      <c r="W20" s="439"/>
      <c r="X20" s="437"/>
      <c r="Y20" s="442"/>
    </row>
    <row r="21" spans="1:25" ht="16.2" customHeight="1" x14ac:dyDescent="0.3">
      <c r="C21" s="93"/>
      <c r="D21" s="94"/>
      <c r="E21" s="95"/>
      <c r="H21" s="93"/>
      <c r="I21" s="94"/>
      <c r="J21" s="95"/>
      <c r="M21" s="93"/>
      <c r="N21" s="94"/>
      <c r="O21" s="95"/>
      <c r="R21" s="93"/>
      <c r="S21" s="94"/>
      <c r="T21" s="95"/>
      <c r="W21" s="93"/>
      <c r="X21" s="94"/>
      <c r="Y21" s="95"/>
    </row>
    <row r="22" spans="1:25" ht="16.2" customHeight="1" x14ac:dyDescent="0.3">
      <c r="C22" s="88"/>
      <c r="D22" s="96"/>
      <c r="E22" s="89"/>
      <c r="H22" s="88"/>
      <c r="I22" s="96"/>
      <c r="J22" s="89"/>
      <c r="M22" s="88"/>
      <c r="N22" s="96"/>
      <c r="O22" s="89"/>
      <c r="R22" s="88"/>
      <c r="S22" s="96"/>
      <c r="T22" s="89"/>
      <c r="W22" s="88"/>
      <c r="X22" s="96"/>
      <c r="Y22" s="89"/>
    </row>
    <row r="23" spans="1:25" ht="21.45" customHeight="1" x14ac:dyDescent="0.25">
      <c r="A23" s="3" t="str">
        <f>'Menus déjeuner'!AL14</f>
        <v>Tajine de pois chiches &amp; légumes (carottes, courgettes, navets)</v>
      </c>
      <c r="C23" s="436" t="str">
        <f>A23</f>
        <v>Tajine de pois chiches &amp; légumes (carottes, courgettes, navets)</v>
      </c>
      <c r="D23" s="437"/>
      <c r="E23" s="438"/>
      <c r="F23" s="3" t="str">
        <f>'Menus déjeuner'!AN14</f>
        <v>Émincé de porc aux olives (CE2)</v>
      </c>
      <c r="H23" s="436" t="str">
        <f>F23</f>
        <v>Émincé de porc aux olives (CE2)</v>
      </c>
      <c r="I23" s="440"/>
      <c r="J23" s="441"/>
      <c r="K23" s="3" t="str">
        <f>'Menus déjeuner'!AP14</f>
        <v>Poulet rôti aux épices</v>
      </c>
      <c r="M23" s="436" t="str">
        <f>K23</f>
        <v>Poulet rôti aux épices</v>
      </c>
      <c r="N23" s="437"/>
      <c r="O23" s="438"/>
      <c r="P23" s="3" t="str">
        <f>'Menus déjeuner'!AR14</f>
        <v>Gratin de poisson aneth citron</v>
      </c>
      <c r="R23" s="436" t="str">
        <f>P23</f>
        <v>Gratin de poisson aneth citron</v>
      </c>
      <c r="S23" s="437"/>
      <c r="T23" s="438"/>
      <c r="U23" s="3" t="str">
        <f>'Menus déjeuner'!AT14</f>
        <v>Dinde façon basquaise (Egalim EE)</v>
      </c>
      <c r="W23" s="436" t="str">
        <f>U23</f>
        <v>Dinde façon basquaise (Egalim EE)</v>
      </c>
      <c r="X23" s="437"/>
      <c r="Y23" s="438"/>
    </row>
    <row r="24" spans="1:25" ht="16.2" customHeight="1" x14ac:dyDescent="0.25">
      <c r="A24" s="3" t="str">
        <f>'Menus déjeuner'!AL15</f>
        <v>Tajine de poisson</v>
      </c>
      <c r="C24" s="439"/>
      <c r="D24" s="437"/>
      <c r="E24" s="438"/>
      <c r="F24" s="3" t="str">
        <f>'Menus déjeuner'!AN15</f>
        <v>Omelette aux herbes</v>
      </c>
      <c r="H24" s="436"/>
      <c r="I24" s="440"/>
      <c r="J24" s="441"/>
      <c r="K24" s="3" t="str">
        <f>'Menus déjeuner'!AP15</f>
        <v>Œufs brouillés</v>
      </c>
      <c r="M24" s="439"/>
      <c r="N24" s="437"/>
      <c r="O24" s="438"/>
      <c r="P24" s="3" t="str">
        <f>'Menus déjeuner'!AR15</f>
        <v>Foie à l'échalote</v>
      </c>
      <c r="R24" s="439"/>
      <c r="S24" s="437"/>
      <c r="T24" s="438"/>
      <c r="U24" s="3" t="str">
        <f>'Menus déjeuner'!AT15</f>
        <v>Bolognaise égrené de pois et légumes</v>
      </c>
      <c r="W24" s="439"/>
      <c r="X24" s="437"/>
      <c r="Y24" s="438"/>
    </row>
    <row r="25" spans="1:25" ht="16.2" customHeight="1" x14ac:dyDescent="0.25">
      <c r="C25" s="439"/>
      <c r="D25" s="437"/>
      <c r="E25" s="438"/>
      <c r="H25" s="436"/>
      <c r="I25" s="440"/>
      <c r="J25" s="441"/>
      <c r="M25" s="439"/>
      <c r="N25" s="437"/>
      <c r="O25" s="438"/>
      <c r="R25" s="439"/>
      <c r="S25" s="437"/>
      <c r="T25" s="438"/>
      <c r="W25" s="439"/>
      <c r="X25" s="437"/>
      <c r="Y25" s="438"/>
    </row>
    <row r="26" spans="1:25" ht="16.2" customHeight="1" x14ac:dyDescent="0.3">
      <c r="A26" s="3">
        <v>0</v>
      </c>
      <c r="C26" s="93"/>
      <c r="D26" s="97"/>
      <c r="E26" s="98"/>
      <c r="H26" s="93"/>
      <c r="I26" s="97"/>
      <c r="J26" s="98"/>
      <c r="K26" s="3">
        <v>0</v>
      </c>
      <c r="M26" s="93"/>
      <c r="N26" s="97"/>
      <c r="O26" s="98"/>
      <c r="P26" s="3">
        <v>0</v>
      </c>
      <c r="R26" s="93"/>
      <c r="S26" s="97"/>
      <c r="T26" s="98"/>
      <c r="U26" s="3">
        <v>0</v>
      </c>
      <c r="W26" s="93"/>
      <c r="X26" s="97"/>
      <c r="Y26" s="98"/>
    </row>
    <row r="27" spans="1:25" ht="16.2" customHeight="1" x14ac:dyDescent="0.3">
      <c r="C27" s="88"/>
      <c r="D27" s="96"/>
      <c r="E27" s="89"/>
      <c r="H27" s="88"/>
      <c r="I27" s="96"/>
      <c r="J27" s="89"/>
      <c r="M27" s="88"/>
      <c r="N27" s="96"/>
      <c r="O27" s="89"/>
      <c r="R27" s="88"/>
      <c r="S27" s="96"/>
      <c r="T27" s="89"/>
      <c r="W27" s="88"/>
      <c r="X27" s="96"/>
      <c r="Y27" s="89"/>
    </row>
    <row r="28" spans="1:25" ht="16.2" customHeight="1" x14ac:dyDescent="0.25">
      <c r="C28" s="436" t="str">
        <f>A31</f>
        <v>Semoule semi complète</v>
      </c>
      <c r="D28" s="440"/>
      <c r="E28" s="441"/>
      <c r="H28" s="436" t="str">
        <f>F31</f>
        <v>Carottes persillées</v>
      </c>
      <c r="I28" s="440"/>
      <c r="J28" s="441"/>
      <c r="M28" s="436" t="str">
        <f>K31</f>
        <v>Poêlée de légumes</v>
      </c>
      <c r="N28" s="440"/>
      <c r="O28" s="441"/>
      <c r="R28" s="436" t="str">
        <f>P31</f>
        <v>Haricots verts sautés l'ail</v>
      </c>
      <c r="S28" s="440"/>
      <c r="T28" s="441"/>
      <c r="W28" s="436" t="str">
        <f>U31</f>
        <v xml:space="preserve">Boulgour </v>
      </c>
      <c r="X28" s="440"/>
      <c r="Y28" s="441"/>
    </row>
    <row r="29" spans="1:25" ht="16.2" customHeight="1" x14ac:dyDescent="0.25">
      <c r="C29" s="436"/>
      <c r="D29" s="440"/>
      <c r="E29" s="441"/>
      <c r="H29" s="436"/>
      <c r="I29" s="440"/>
      <c r="J29" s="441"/>
      <c r="M29" s="436"/>
      <c r="N29" s="440"/>
      <c r="O29" s="441"/>
      <c r="R29" s="436"/>
      <c r="S29" s="440"/>
      <c r="T29" s="441"/>
      <c r="W29" s="436"/>
      <c r="X29" s="440"/>
      <c r="Y29" s="441"/>
    </row>
    <row r="30" spans="1:25" ht="16.2" customHeight="1" x14ac:dyDescent="0.25">
      <c r="C30" s="436"/>
      <c r="D30" s="440"/>
      <c r="E30" s="441"/>
      <c r="H30" s="436"/>
      <c r="I30" s="440"/>
      <c r="J30" s="441"/>
      <c r="M30" s="436"/>
      <c r="N30" s="440"/>
      <c r="O30" s="441"/>
      <c r="R30" s="436"/>
      <c r="S30" s="440"/>
      <c r="T30" s="441"/>
      <c r="W30" s="436"/>
      <c r="X30" s="440"/>
      <c r="Y30" s="441"/>
    </row>
    <row r="31" spans="1:25" ht="16.2" customHeight="1" x14ac:dyDescent="0.3">
      <c r="A31" s="3" t="str">
        <f>'Menus déjeuner'!AL16</f>
        <v>Semoule semi complète</v>
      </c>
      <c r="C31" s="93"/>
      <c r="D31" s="97"/>
      <c r="E31" s="98"/>
      <c r="F31" s="3" t="str">
        <f>'Menus déjeuner'!AN16</f>
        <v>Carottes persillées</v>
      </c>
      <c r="H31" s="93"/>
      <c r="I31" s="97"/>
      <c r="J31" s="98"/>
      <c r="K31" s="3" t="str">
        <f>'Menus déjeuner'!AP16</f>
        <v>Poêlée de légumes</v>
      </c>
      <c r="M31" s="93"/>
      <c r="N31" s="97"/>
      <c r="O31" s="98"/>
      <c r="P31" s="3" t="str">
        <f>'Menus déjeuner'!AR16</f>
        <v>Haricots verts sautés l'ail</v>
      </c>
      <c r="R31" s="93"/>
      <c r="S31" s="97"/>
      <c r="T31" s="98"/>
      <c r="U31" s="3" t="str">
        <f>'Menus déjeuner'!AT16</f>
        <v xml:space="preserve">Boulgour </v>
      </c>
      <c r="W31" s="93"/>
      <c r="X31" s="97"/>
      <c r="Y31" s="98"/>
    </row>
    <row r="32" spans="1:25" ht="16.2" customHeight="1" x14ac:dyDescent="0.3">
      <c r="A32" s="3" t="str">
        <f>'Menus déjeuner'!AL17</f>
        <v>Courgettes braisées</v>
      </c>
      <c r="C32" s="88"/>
      <c r="D32" s="99"/>
      <c r="E32" s="89"/>
      <c r="F32" s="3" t="str">
        <f>'Menus déjeuner'!AN17</f>
        <v>Flageolets</v>
      </c>
      <c r="H32" s="88"/>
      <c r="I32" s="99"/>
      <c r="J32" s="89"/>
      <c r="K32" s="3" t="str">
        <f>'Menus déjeuner'!AP17</f>
        <v>Riz</v>
      </c>
      <c r="M32" s="88"/>
      <c r="N32" s="99"/>
      <c r="O32" s="89"/>
      <c r="P32" s="3" t="str">
        <f>'Menus déjeuner'!AR17</f>
        <v>Lentilles vertes Isère</v>
      </c>
      <c r="R32" s="88"/>
      <c r="S32" s="99"/>
      <c r="T32" s="89"/>
      <c r="U32" s="3" t="str">
        <f>'Menus déjeuner'!AT17</f>
        <v>Aubergines braisées</v>
      </c>
      <c r="W32" s="88"/>
      <c r="X32" s="99"/>
      <c r="Y32" s="89"/>
    </row>
    <row r="33" spans="1:25" ht="16.2" customHeight="1" x14ac:dyDescent="0.25">
      <c r="C33" s="436" t="str">
        <f>A38</f>
        <v>2 fromages à la coupe</v>
      </c>
      <c r="D33" s="437"/>
      <c r="E33" s="438"/>
      <c r="H33" s="436" t="str">
        <f>F38</f>
        <v>2 fromages à la coupe</v>
      </c>
      <c r="I33" s="440"/>
      <c r="J33" s="441"/>
      <c r="M33" s="436" t="str">
        <f>K38</f>
        <v>2 fromages à la coupe</v>
      </c>
      <c r="N33" s="437"/>
      <c r="O33" s="438"/>
      <c r="R33" s="436" t="str">
        <f>P38</f>
        <v>2 fromages à la coupe</v>
      </c>
      <c r="S33" s="437"/>
      <c r="T33" s="438"/>
      <c r="W33" s="436" t="str">
        <f>U38</f>
        <v>2 fromages à la coupe</v>
      </c>
      <c r="X33" s="437"/>
      <c r="Y33" s="438"/>
    </row>
    <row r="34" spans="1:25" ht="16.2" customHeight="1" x14ac:dyDescent="0.25">
      <c r="C34" s="439"/>
      <c r="D34" s="437"/>
      <c r="E34" s="438"/>
      <c r="H34" s="436"/>
      <c r="I34" s="440"/>
      <c r="J34" s="441"/>
      <c r="K34" s="3">
        <v>0</v>
      </c>
      <c r="M34" s="439"/>
      <c r="N34" s="437"/>
      <c r="O34" s="438"/>
      <c r="P34" s="3">
        <v>0</v>
      </c>
      <c r="R34" s="439"/>
      <c r="S34" s="437"/>
      <c r="T34" s="438"/>
      <c r="U34" s="3">
        <v>0</v>
      </c>
      <c r="W34" s="439"/>
      <c r="X34" s="437"/>
      <c r="Y34" s="438"/>
    </row>
    <row r="35" spans="1:25" ht="16.2" customHeight="1" x14ac:dyDescent="0.25">
      <c r="C35" s="439"/>
      <c r="D35" s="437"/>
      <c r="E35" s="438"/>
      <c r="H35" s="436"/>
      <c r="I35" s="440"/>
      <c r="J35" s="441"/>
      <c r="M35" s="439"/>
      <c r="N35" s="437"/>
      <c r="O35" s="438"/>
      <c r="R35" s="439"/>
      <c r="S35" s="437"/>
      <c r="T35" s="438"/>
      <c r="W35" s="439"/>
      <c r="X35" s="437"/>
      <c r="Y35" s="438"/>
    </row>
    <row r="36" spans="1:25" ht="16.2" customHeight="1" x14ac:dyDescent="0.3">
      <c r="C36" s="93"/>
      <c r="D36" s="97"/>
      <c r="E36" s="98"/>
      <c r="H36" s="93"/>
      <c r="I36" s="97"/>
      <c r="J36" s="98"/>
      <c r="M36" s="93"/>
      <c r="N36" s="97"/>
      <c r="O36" s="98"/>
      <c r="R36" s="93"/>
      <c r="S36" s="97"/>
      <c r="T36" s="98"/>
      <c r="W36" s="93"/>
      <c r="X36" s="97"/>
      <c r="Y36" s="98"/>
    </row>
    <row r="37" spans="1:25" ht="16.2" customHeight="1" x14ac:dyDescent="0.3">
      <c r="C37" s="88"/>
      <c r="D37" s="96"/>
      <c r="E37" s="89"/>
      <c r="H37" s="88"/>
      <c r="I37" s="96"/>
      <c r="J37" s="89"/>
      <c r="M37" s="88"/>
      <c r="N37" s="96"/>
      <c r="O37" s="89"/>
      <c r="P37" s="3">
        <v>0</v>
      </c>
      <c r="R37" s="88"/>
      <c r="S37" s="96"/>
      <c r="T37" s="89"/>
      <c r="U37" s="3">
        <v>0</v>
      </c>
      <c r="W37" s="88"/>
      <c r="X37" s="96"/>
      <c r="Y37" s="89"/>
    </row>
    <row r="38" spans="1:25" ht="16.2" customHeight="1" x14ac:dyDescent="0.25">
      <c r="A38" s="3" t="str">
        <f>'Menus déjeuner'!AL18</f>
        <v>2 fromages à la coupe</v>
      </c>
      <c r="C38" s="436" t="str">
        <f>A46</f>
        <v>Liégeois</v>
      </c>
      <c r="D38" s="437"/>
      <c r="E38" s="438"/>
      <c r="F38" s="3" t="str">
        <f>'Menus déjeuner'!AN18</f>
        <v>2 fromages à la coupe</v>
      </c>
      <c r="H38" s="436" t="str">
        <f>F46</f>
        <v>Salade de fruits frais</v>
      </c>
      <c r="I38" s="440"/>
      <c r="J38" s="441"/>
      <c r="K38" s="3" t="str">
        <f>'Menus déjeuner'!AP18</f>
        <v>2 fromages à la coupe</v>
      </c>
      <c r="M38" s="436" t="str">
        <f>K46</f>
        <v>Banane caramel</v>
      </c>
      <c r="N38" s="437"/>
      <c r="O38" s="438"/>
      <c r="P38" s="3" t="str">
        <f>'Menus déjeuner'!AR18</f>
        <v>2 fromages à la coupe</v>
      </c>
      <c r="R38" s="436" t="str">
        <f>P46</f>
        <v>Marbré</v>
      </c>
      <c r="S38" s="437"/>
      <c r="T38" s="438"/>
      <c r="U38" s="3" t="str">
        <f>'Menus déjeuner'!AT18</f>
        <v>2 fromages à la coupe</v>
      </c>
      <c r="W38" s="436" t="str">
        <f>U46</f>
        <v>Ananas</v>
      </c>
      <c r="X38" s="437"/>
      <c r="Y38" s="438"/>
    </row>
    <row r="39" spans="1:25" ht="15.75" customHeight="1" x14ac:dyDescent="0.25">
      <c r="A39" s="3" t="str">
        <f>'Menus déjeuner'!AL19</f>
        <v>dont 1 AOP/AOC/IGP</v>
      </c>
      <c r="C39" s="439"/>
      <c r="D39" s="437"/>
      <c r="E39" s="438"/>
      <c r="F39" s="3" t="str">
        <f>'Menus déjeuner'!AN19</f>
        <v>dont 1 AOP/AOC/IGP</v>
      </c>
      <c r="H39" s="436"/>
      <c r="I39" s="440"/>
      <c r="J39" s="441"/>
      <c r="K39" s="3" t="str">
        <f>'Menus déjeuner'!AP19</f>
        <v>dont 1 AOP/AOC/IGP</v>
      </c>
      <c r="M39" s="439"/>
      <c r="N39" s="437"/>
      <c r="O39" s="438"/>
      <c r="P39" s="3" t="str">
        <f>'Menus déjeuner'!AR19</f>
        <v>dont 1 AOP/AOC/IGP</v>
      </c>
      <c r="R39" s="439"/>
      <c r="S39" s="437"/>
      <c r="T39" s="438"/>
      <c r="U39" s="3" t="str">
        <f>'Menus déjeuner'!AT19</f>
        <v>dont 1 AOP/AOC/IGP</v>
      </c>
      <c r="W39" s="439"/>
      <c r="X39" s="437"/>
      <c r="Y39" s="438"/>
    </row>
    <row r="40" spans="1:25" ht="16.2" customHeight="1" x14ac:dyDescent="0.25">
      <c r="A40" s="3" t="str">
        <f>'Menus déjeuner'!AL20</f>
        <v>2 laitages dont 1 yaourt nature</v>
      </c>
      <c r="C40" s="439"/>
      <c r="D40" s="437"/>
      <c r="E40" s="438"/>
      <c r="F40" s="3" t="str">
        <f>'Menus déjeuner'!AN20</f>
        <v>2 laitages dont 1 yaourt nature</v>
      </c>
      <c r="H40" s="436"/>
      <c r="I40" s="440"/>
      <c r="J40" s="441"/>
      <c r="K40" s="3" t="str">
        <f>'Menus déjeuner'!AP20</f>
        <v>2 laitages dont 1 yaourt nature</v>
      </c>
      <c r="M40" s="439"/>
      <c r="N40" s="437"/>
      <c r="O40" s="438"/>
      <c r="P40" s="3" t="str">
        <f>'Menus déjeuner'!AR20</f>
        <v>2 laitages dont 1 yaourt nature</v>
      </c>
      <c r="R40" s="439"/>
      <c r="S40" s="437"/>
      <c r="T40" s="438"/>
      <c r="U40" s="3" t="str">
        <f>'Menus déjeuner'!AT20</f>
        <v>2 laitages dont 1 yaourt nature</v>
      </c>
      <c r="W40" s="439"/>
      <c r="X40" s="437"/>
      <c r="Y40" s="438"/>
    </row>
    <row r="41" spans="1:25" ht="16.2" customHeight="1" x14ac:dyDescent="0.25">
      <c r="A41" s="3">
        <f>'Menus déjeuner'!AL21</f>
        <v>0</v>
      </c>
      <c r="C41" s="100"/>
      <c r="D41" s="101"/>
      <c r="E41" s="102"/>
      <c r="F41" s="3">
        <f>'Menus déjeuner'!AN21</f>
        <v>0</v>
      </c>
      <c r="H41" s="100"/>
      <c r="I41" s="101"/>
      <c r="J41" s="102"/>
      <c r="K41" s="3">
        <f>'Menus déjeuner'!AP21</f>
        <v>0</v>
      </c>
      <c r="M41" s="100"/>
      <c r="N41" s="101"/>
      <c r="O41" s="102"/>
      <c r="P41" s="3">
        <f>'Menus déjeuner'!AR21</f>
        <v>0</v>
      </c>
      <c r="R41" s="100"/>
      <c r="S41" s="101"/>
      <c r="T41" s="102"/>
      <c r="U41" s="3">
        <f>'Menus déjeuner'!AT21</f>
        <v>0</v>
      </c>
      <c r="W41" s="100"/>
      <c r="X41" s="101"/>
      <c r="Y41" s="102"/>
    </row>
    <row r="42" spans="1:25" ht="16.2" customHeight="1" x14ac:dyDescent="0.25"/>
    <row r="43" spans="1:25" ht="16.2" customHeight="1" x14ac:dyDescent="0.25"/>
    <row r="44" spans="1:25" ht="16.2" customHeight="1" x14ac:dyDescent="0.25"/>
    <row r="45" spans="1:25" ht="16.2" customHeight="1" x14ac:dyDescent="0.25">
      <c r="P45" s="3">
        <v>0</v>
      </c>
      <c r="U45" s="3">
        <v>0</v>
      </c>
    </row>
    <row r="46" spans="1:25" ht="16.2" customHeight="1" x14ac:dyDescent="0.25">
      <c r="A46" s="3" t="str">
        <f>'Menus déjeuner'!AL22</f>
        <v>Liégeois</v>
      </c>
      <c r="F46" s="3" t="str">
        <f>'Menus déjeuner'!AN22</f>
        <v>Salade de fruits frais</v>
      </c>
      <c r="K46" s="3" t="str">
        <f>'Menus déjeuner'!AP22</f>
        <v>Banane caramel</v>
      </c>
      <c r="P46" s="3" t="str">
        <f>'Menus déjeuner'!AR22</f>
        <v>Marbré</v>
      </c>
      <c r="U46" s="3" t="str">
        <f>'Menus déjeuner'!AT22</f>
        <v>Ananas</v>
      </c>
    </row>
    <row r="47" spans="1:25" ht="16.2" customHeight="1" x14ac:dyDescent="0.25">
      <c r="A47" s="3" t="str">
        <f>'Menus déjeuner'!AL23</f>
        <v>Flan du Chef chocolat</v>
      </c>
      <c r="F47" s="3" t="str">
        <f>'Menus déjeuner'!AN23</f>
        <v>Compotée de fruits crus</v>
      </c>
      <c r="K47" s="3" t="str">
        <f>'Menus déjeuner'!AP23</f>
        <v>Salade d'oranges</v>
      </c>
      <c r="P47" s="3" t="str">
        <f>'Menus déjeuner'!AR23</f>
        <v>Moelleux fromage blanc, abricots &amp; romarin</v>
      </c>
      <c r="U47" s="3" t="str">
        <f>'Menus déjeuner'!AT23</f>
        <v>Smoothie aux fruits frais</v>
      </c>
    </row>
    <row r="48" spans="1:25" ht="16.2" customHeight="1" x14ac:dyDescent="0.25">
      <c r="A48" s="3" t="str">
        <f>'Menus déjeuner'!AL24</f>
        <v>Abricots au sirop léger</v>
      </c>
      <c r="F48" s="3" t="str">
        <f>'Menus déjeuner'!AN24</f>
        <v>Poire aux amandes</v>
      </c>
      <c r="K48" s="3" t="str">
        <f>'Menus déjeuner'!AP24</f>
        <v>Compote sans sucre ajouté ARA</v>
      </c>
      <c r="P48" s="3">
        <f>'Menus déjeuner'!AR24</f>
        <v>0</v>
      </c>
      <c r="U48" s="3" t="str">
        <f>'Menus déjeuner'!AT24</f>
        <v>Compote sans sucre ajouté ARA</v>
      </c>
    </row>
    <row r="49" spans="1:21" ht="16.2" customHeight="1" x14ac:dyDescent="0.25">
      <c r="A49" s="3" t="str">
        <f>'Menus déjeuner'!AL25</f>
        <v>Corbeille de fruits frais</v>
      </c>
      <c r="F49" s="3" t="str">
        <f>'Menus déjeuner'!AN25</f>
        <v>Corbeille de fruits frais</v>
      </c>
      <c r="K49" s="3" t="str">
        <f>'Menus déjeuner'!AP25</f>
        <v>Corbeille de fruits frais</v>
      </c>
      <c r="P49" s="3" t="str">
        <f>'Menus déjeuner'!AR25</f>
        <v>Corbeille de fruits frais</v>
      </c>
      <c r="U49" s="3" t="str">
        <f>'Menus déjeuner'!AT25</f>
        <v>Corbeille de fruits frais</v>
      </c>
    </row>
    <row r="50" spans="1:21" ht="16.2" customHeight="1" x14ac:dyDescent="0.25">
      <c r="U50" s="3">
        <v>0</v>
      </c>
    </row>
  </sheetData>
  <mergeCells count="40">
    <mergeCell ref="A6:E7"/>
    <mergeCell ref="F6:J7"/>
    <mergeCell ref="K6:O7"/>
    <mergeCell ref="P6:T7"/>
    <mergeCell ref="U6:Y7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9" orientation="portrait" r:id="rId1"/>
  <colBreaks count="1" manualBreakCount="1">
    <brk id="5" max="49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2060"/>
  </sheetPr>
  <dimension ref="A3:Y100"/>
  <sheetViews>
    <sheetView showZeros="0" view="pageBreakPreview" zoomScale="60" workbookViewId="0">
      <selection activeCell="G51" sqref="G51"/>
    </sheetView>
  </sheetViews>
  <sheetFormatPr baseColWidth="10" defaultColWidth="11.7265625" defaultRowHeight="15" x14ac:dyDescent="0.25"/>
  <cols>
    <col min="1" max="2" width="18.7265625" style="3" customWidth="1"/>
    <col min="3" max="3" width="11.7265625" style="3"/>
    <col min="4" max="4" width="11.7265625" style="3" customWidth="1"/>
    <col min="5" max="5" width="11.7265625" style="3"/>
    <col min="6" max="7" width="18.7265625" style="3" customWidth="1"/>
    <col min="8" max="8" width="11.7265625" style="3"/>
    <col min="9" max="9" width="11.7265625" style="3" customWidth="1"/>
    <col min="10" max="10" width="11.7265625" style="3"/>
    <col min="11" max="12" width="18.7265625" style="3" customWidth="1"/>
    <col min="13" max="13" width="11.7265625" style="3"/>
    <col min="14" max="14" width="11.7265625" style="3" customWidth="1"/>
    <col min="15" max="15" width="11.7265625" style="3"/>
    <col min="16" max="17" width="18.7265625" style="3" customWidth="1"/>
    <col min="18" max="18" width="11.7265625" style="3"/>
    <col min="19" max="19" width="11.7265625" style="3" customWidth="1"/>
    <col min="20" max="20" width="11.7265625" style="3"/>
    <col min="21" max="22" width="18.7265625" style="3" customWidth="1"/>
    <col min="23" max="23" width="11.7265625" style="3"/>
    <col min="24" max="24" width="11.7265625" style="3" customWidth="1"/>
    <col min="25" max="16384" width="11.7265625" style="3"/>
  </cols>
  <sheetData>
    <row r="3" spans="1:25" ht="21.45" customHeight="1" x14ac:dyDescent="0.35">
      <c r="C3" s="446">
        <f>'Menus déjeuner'!BB3</f>
        <v>46293</v>
      </c>
      <c r="D3" s="446"/>
      <c r="E3" s="446"/>
      <c r="H3" s="446">
        <f>C3+1</f>
        <v>46294</v>
      </c>
      <c r="I3" s="446"/>
      <c r="J3" s="446"/>
      <c r="M3" s="446">
        <f>H3+1</f>
        <v>46295</v>
      </c>
      <c r="N3" s="446"/>
      <c r="O3" s="446"/>
      <c r="R3" s="446">
        <f>C3+3</f>
        <v>46296</v>
      </c>
      <c r="S3" s="446"/>
      <c r="T3" s="446"/>
      <c r="W3" s="446">
        <f>C3+4</f>
        <v>46297</v>
      </c>
      <c r="X3" s="446"/>
      <c r="Y3" s="446"/>
    </row>
    <row r="4" spans="1:25" ht="15" customHeight="1" x14ac:dyDescent="0.25">
      <c r="C4" s="447" t="s">
        <v>99</v>
      </c>
      <c r="D4" s="447"/>
      <c r="E4" s="447"/>
      <c r="H4" s="447" t="s">
        <v>99</v>
      </c>
      <c r="I4" s="447"/>
      <c r="J4" s="447"/>
      <c r="M4" s="447" t="s">
        <v>99</v>
      </c>
      <c r="N4" s="447"/>
      <c r="O4" s="447"/>
      <c r="R4" s="447" t="s">
        <v>99</v>
      </c>
      <c r="S4" s="447"/>
      <c r="T4" s="447"/>
      <c r="W4" s="447" t="s">
        <v>99</v>
      </c>
      <c r="X4" s="447"/>
      <c r="Y4" s="447"/>
    </row>
    <row r="5" spans="1:25" ht="15.75" customHeight="1" thickBot="1" x14ac:dyDescent="0.3">
      <c r="C5" s="448"/>
      <c r="D5" s="448"/>
      <c r="E5" s="448"/>
      <c r="H5" s="448"/>
      <c r="I5" s="448"/>
      <c r="J5" s="448"/>
      <c r="M5" s="448"/>
      <c r="N5" s="448"/>
      <c r="O5" s="448"/>
      <c r="R5" s="448"/>
      <c r="S5" s="448"/>
      <c r="T5" s="448"/>
      <c r="W5" s="448"/>
      <c r="X5" s="448"/>
      <c r="Y5" s="448"/>
    </row>
    <row r="6" spans="1:25" x14ac:dyDescent="0.25">
      <c r="A6" s="449" t="s">
        <v>56</v>
      </c>
      <c r="B6" s="449"/>
      <c r="C6" s="449"/>
      <c r="D6" s="449"/>
      <c r="E6" s="449"/>
      <c r="F6" s="449" t="s">
        <v>56</v>
      </c>
      <c r="G6" s="449"/>
      <c r="H6" s="449"/>
      <c r="I6" s="449"/>
      <c r="J6" s="449"/>
      <c r="K6" s="449" t="s">
        <v>56</v>
      </c>
      <c r="L6" s="449"/>
      <c r="M6" s="449"/>
      <c r="N6" s="449"/>
      <c r="O6" s="449"/>
      <c r="P6" s="449" t="s">
        <v>56</v>
      </c>
      <c r="Q6" s="449"/>
      <c r="R6" s="449"/>
      <c r="S6" s="449"/>
      <c r="T6" s="449"/>
      <c r="U6" s="449" t="s">
        <v>56</v>
      </c>
      <c r="V6" s="449"/>
      <c r="W6" s="449"/>
      <c r="X6" s="449"/>
      <c r="Y6" s="449"/>
    </row>
    <row r="7" spans="1:25" x14ac:dyDescent="0.25">
      <c r="A7" s="450"/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</row>
    <row r="12" spans="1:25" ht="16.2" customHeight="1" x14ac:dyDescent="0.25">
      <c r="A12" s="3">
        <v>0</v>
      </c>
      <c r="F12" s="3">
        <v>0</v>
      </c>
      <c r="P12" s="3">
        <v>0</v>
      </c>
      <c r="U12" s="3">
        <v>0</v>
      </c>
    </row>
    <row r="13" spans="1:25" ht="16.2" customHeight="1" x14ac:dyDescent="0.25">
      <c r="A13" s="110">
        <f>'Menus déjeuner'!AX10</f>
        <v>0</v>
      </c>
      <c r="C13" s="85"/>
      <c r="D13" s="86"/>
      <c r="E13" s="87"/>
      <c r="F13" s="3">
        <f>'Menus déjeuner'!AZ10</f>
        <v>0</v>
      </c>
      <c r="H13" s="85"/>
      <c r="I13" s="86"/>
      <c r="J13" s="87"/>
      <c r="K13" s="3">
        <f>'Menus déjeuner'!BB10</f>
        <v>0</v>
      </c>
      <c r="M13" s="85"/>
      <c r="N13" s="86"/>
      <c r="O13" s="87"/>
      <c r="P13" s="3">
        <f>'Menus déjeuner'!BD10</f>
        <v>0</v>
      </c>
      <c r="R13" s="85"/>
      <c r="S13" s="86"/>
      <c r="T13" s="87"/>
      <c r="U13" s="3">
        <f>'Menus déjeuner'!BF10</f>
        <v>0</v>
      </c>
      <c r="W13" s="85"/>
      <c r="X13" s="86"/>
      <c r="Y13" s="87"/>
    </row>
    <row r="14" spans="1:25" ht="16.2" customHeight="1" x14ac:dyDescent="0.25">
      <c r="A14" s="110">
        <f>'Menus déjeuner'!AX11</f>
        <v>0</v>
      </c>
      <c r="C14" s="88"/>
      <c r="E14" s="89"/>
      <c r="F14" s="3">
        <f>'Menus déjeuner'!AZ11</f>
        <v>0</v>
      </c>
      <c r="H14" s="88"/>
      <c r="J14" s="89"/>
      <c r="K14" s="3">
        <f>'Menus déjeuner'!BB11</f>
        <v>0</v>
      </c>
      <c r="M14" s="88"/>
      <c r="O14" s="89"/>
      <c r="P14" s="3">
        <f>'Menus déjeuner'!BD11</f>
        <v>0</v>
      </c>
      <c r="R14" s="88"/>
      <c r="T14" s="89"/>
      <c r="U14" s="3">
        <f>'Menus déjeuner'!BF11</f>
        <v>0</v>
      </c>
      <c r="W14" s="88"/>
      <c r="Y14" s="89"/>
    </row>
    <row r="15" spans="1:25" ht="16.2" customHeight="1" x14ac:dyDescent="0.25">
      <c r="A15" s="110">
        <f>'Menus déjeuner'!AX12</f>
        <v>0</v>
      </c>
      <c r="C15" s="88"/>
      <c r="E15" s="89"/>
      <c r="F15" s="3">
        <f>'Menus déjeuner'!AZ12</f>
        <v>0</v>
      </c>
      <c r="H15" s="88"/>
      <c r="J15" s="89"/>
      <c r="K15" s="3">
        <f>'Menus déjeuner'!BB12</f>
        <v>0</v>
      </c>
      <c r="M15" s="88"/>
      <c r="O15" s="89"/>
      <c r="P15" s="3">
        <f>'Menus déjeuner'!BD12</f>
        <v>0</v>
      </c>
      <c r="R15" s="88"/>
      <c r="T15" s="89"/>
      <c r="U15" s="3">
        <f>'Menus déjeuner'!BF12</f>
        <v>0</v>
      </c>
      <c r="W15" s="88"/>
      <c r="Y15" s="89"/>
    </row>
    <row r="16" spans="1:25" ht="16.2" customHeight="1" x14ac:dyDescent="0.25">
      <c r="A16" s="110">
        <f>'Menus déjeuner'!AX13</f>
        <v>0</v>
      </c>
      <c r="C16" s="88"/>
      <c r="E16" s="89"/>
      <c r="F16" s="3">
        <f>'Menus déjeuner'!AZ13</f>
        <v>0</v>
      </c>
      <c r="H16" s="88"/>
      <c r="J16" s="89"/>
      <c r="K16" s="3">
        <f>'Menus déjeuner'!BB13</f>
        <v>0</v>
      </c>
      <c r="M16" s="88"/>
      <c r="O16" s="89"/>
      <c r="P16" s="3">
        <f>'Menus déjeuner'!BD13</f>
        <v>0</v>
      </c>
      <c r="R16" s="88"/>
      <c r="T16" s="89"/>
      <c r="U16" s="3">
        <f>'Menus déjeuner'!BF13</f>
        <v>0</v>
      </c>
      <c r="W16" s="88"/>
      <c r="Y16" s="89"/>
    </row>
    <row r="17" spans="1:25" ht="16.2" customHeight="1" x14ac:dyDescent="0.25">
      <c r="C17" s="90"/>
      <c r="D17" s="91"/>
      <c r="E17" s="92"/>
      <c r="H17" s="90"/>
      <c r="I17" s="91"/>
      <c r="J17" s="92"/>
      <c r="M17" s="90"/>
      <c r="N17" s="91"/>
      <c r="O17" s="92"/>
      <c r="P17" s="3">
        <v>0</v>
      </c>
      <c r="R17" s="90"/>
      <c r="S17" s="91"/>
      <c r="T17" s="92"/>
      <c r="W17" s="90"/>
      <c r="X17" s="91"/>
      <c r="Y17" s="92"/>
    </row>
    <row r="18" spans="1:25" ht="16.2" customHeight="1" x14ac:dyDescent="0.25">
      <c r="A18" s="3">
        <v>0</v>
      </c>
      <c r="C18" s="436">
        <f>A13</f>
        <v>0</v>
      </c>
      <c r="D18" s="437"/>
      <c r="E18" s="442"/>
      <c r="F18" s="3">
        <v>0</v>
      </c>
      <c r="H18" s="436">
        <f>F13</f>
        <v>0</v>
      </c>
      <c r="I18" s="440"/>
      <c r="J18" s="443"/>
      <c r="M18" s="436">
        <f>K13</f>
        <v>0</v>
      </c>
      <c r="N18" s="437"/>
      <c r="O18" s="442"/>
      <c r="P18" s="3">
        <v>0</v>
      </c>
      <c r="R18" s="436">
        <f>P13</f>
        <v>0</v>
      </c>
      <c r="S18" s="437"/>
      <c r="T18" s="442"/>
      <c r="U18" s="3">
        <v>0</v>
      </c>
      <c r="W18" s="436">
        <f>U13</f>
        <v>0</v>
      </c>
      <c r="X18" s="437"/>
      <c r="Y18" s="442"/>
    </row>
    <row r="19" spans="1:25" ht="16.2" customHeight="1" x14ac:dyDescent="0.25">
      <c r="C19" s="439"/>
      <c r="D19" s="437"/>
      <c r="E19" s="442"/>
      <c r="H19" s="436"/>
      <c r="I19" s="440"/>
      <c r="J19" s="443"/>
      <c r="M19" s="439"/>
      <c r="N19" s="437"/>
      <c r="O19" s="442"/>
      <c r="R19" s="439"/>
      <c r="S19" s="437"/>
      <c r="T19" s="442"/>
      <c r="W19" s="439"/>
      <c r="X19" s="437"/>
      <c r="Y19" s="442"/>
    </row>
    <row r="20" spans="1:25" ht="16.2" customHeight="1" x14ac:dyDescent="0.25">
      <c r="C20" s="439"/>
      <c r="D20" s="437"/>
      <c r="E20" s="442"/>
      <c r="H20" s="436"/>
      <c r="I20" s="440"/>
      <c r="J20" s="443"/>
      <c r="M20" s="439"/>
      <c r="N20" s="437"/>
      <c r="O20" s="442"/>
      <c r="R20" s="439"/>
      <c r="S20" s="437"/>
      <c r="T20" s="442"/>
      <c r="W20" s="439"/>
      <c r="X20" s="437"/>
      <c r="Y20" s="442"/>
    </row>
    <row r="21" spans="1:25" ht="16.2" customHeight="1" x14ac:dyDescent="0.3">
      <c r="C21" s="93"/>
      <c r="D21" s="94"/>
      <c r="E21" s="95"/>
      <c r="H21" s="93"/>
      <c r="I21" s="94"/>
      <c r="J21" s="95"/>
      <c r="M21" s="93"/>
      <c r="N21" s="94"/>
      <c r="O21" s="95"/>
      <c r="R21" s="93"/>
      <c r="S21" s="94"/>
      <c r="T21" s="95"/>
      <c r="W21" s="93"/>
      <c r="X21" s="94"/>
      <c r="Y21" s="95"/>
    </row>
    <row r="22" spans="1:25" ht="16.2" customHeight="1" x14ac:dyDescent="0.3">
      <c r="C22" s="88"/>
      <c r="D22" s="96"/>
      <c r="E22" s="89"/>
      <c r="H22" s="88"/>
      <c r="I22" s="96"/>
      <c r="J22" s="89"/>
      <c r="M22" s="88"/>
      <c r="N22" s="96"/>
      <c r="O22" s="89"/>
      <c r="R22" s="88"/>
      <c r="S22" s="96"/>
      <c r="T22" s="89"/>
      <c r="W22" s="88"/>
      <c r="X22" s="96"/>
      <c r="Y22" s="89"/>
    </row>
    <row r="23" spans="1:25" ht="16.2" customHeight="1" x14ac:dyDescent="0.25">
      <c r="A23" s="3">
        <f>'Menus déjeuner'!AX14</f>
        <v>0</v>
      </c>
      <c r="C23" s="436">
        <f>A23</f>
        <v>0</v>
      </c>
      <c r="D23" s="437"/>
      <c r="E23" s="438"/>
      <c r="F23" s="3">
        <f>'Menus déjeuner'!AZ14</f>
        <v>0</v>
      </c>
      <c r="H23" s="436">
        <f>F23</f>
        <v>0</v>
      </c>
      <c r="I23" s="440"/>
      <c r="J23" s="441"/>
      <c r="K23" s="3">
        <f>'Menus déjeuner'!BB14</f>
        <v>0</v>
      </c>
      <c r="M23" s="436">
        <f>K23</f>
        <v>0</v>
      </c>
      <c r="N23" s="437"/>
      <c r="O23" s="438"/>
      <c r="P23" s="3">
        <f>'Menus déjeuner'!BD14</f>
        <v>0</v>
      </c>
      <c r="R23" s="436">
        <f>P23</f>
        <v>0</v>
      </c>
      <c r="S23" s="437"/>
      <c r="T23" s="438"/>
      <c r="U23" s="3">
        <f>'Menus déjeuner'!BF14</f>
        <v>0</v>
      </c>
      <c r="W23" s="436">
        <f>U23</f>
        <v>0</v>
      </c>
      <c r="X23" s="437"/>
      <c r="Y23" s="438"/>
    </row>
    <row r="24" spans="1:25" ht="16.2" customHeight="1" x14ac:dyDescent="0.25">
      <c r="A24" s="3">
        <f>'Menus déjeuner'!AX15</f>
        <v>0</v>
      </c>
      <c r="C24" s="439"/>
      <c r="D24" s="437"/>
      <c r="E24" s="438"/>
      <c r="F24" s="3">
        <f>'Menus déjeuner'!AZ15</f>
        <v>0</v>
      </c>
      <c r="H24" s="436"/>
      <c r="I24" s="440"/>
      <c r="J24" s="441"/>
      <c r="K24" s="3">
        <f>'Menus déjeuner'!BB15</f>
        <v>0</v>
      </c>
      <c r="M24" s="439"/>
      <c r="N24" s="437"/>
      <c r="O24" s="438"/>
      <c r="P24" s="3">
        <f>'Menus déjeuner'!BD15</f>
        <v>0</v>
      </c>
      <c r="R24" s="439"/>
      <c r="S24" s="437"/>
      <c r="T24" s="438"/>
      <c r="U24" s="3">
        <f>'Menus déjeuner'!BF15</f>
        <v>0</v>
      </c>
      <c r="W24" s="439"/>
      <c r="X24" s="437"/>
      <c r="Y24" s="438"/>
    </row>
    <row r="25" spans="1:25" ht="16.2" customHeight="1" x14ac:dyDescent="0.25">
      <c r="C25" s="439"/>
      <c r="D25" s="437"/>
      <c r="E25" s="438"/>
      <c r="H25" s="436"/>
      <c r="I25" s="440"/>
      <c r="J25" s="441"/>
      <c r="M25" s="439"/>
      <c r="N25" s="437"/>
      <c r="O25" s="438"/>
      <c r="R25" s="439"/>
      <c r="S25" s="437"/>
      <c r="T25" s="438"/>
      <c r="W25" s="439"/>
      <c r="X25" s="437"/>
      <c r="Y25" s="438"/>
    </row>
    <row r="26" spans="1:25" ht="16.2" customHeight="1" x14ac:dyDescent="0.3">
      <c r="A26" s="3">
        <v>0</v>
      </c>
      <c r="C26" s="93"/>
      <c r="D26" s="97"/>
      <c r="E26" s="98"/>
      <c r="H26" s="93"/>
      <c r="I26" s="97"/>
      <c r="J26" s="98"/>
      <c r="K26" s="3">
        <v>0</v>
      </c>
      <c r="M26" s="93"/>
      <c r="N26" s="97"/>
      <c r="O26" s="98"/>
      <c r="P26" s="3">
        <v>0</v>
      </c>
      <c r="R26" s="93"/>
      <c r="S26" s="97"/>
      <c r="T26" s="98"/>
      <c r="U26" s="3">
        <v>0</v>
      </c>
      <c r="W26" s="93"/>
      <c r="X26" s="97"/>
      <c r="Y26" s="98"/>
    </row>
    <row r="27" spans="1:25" ht="16.2" customHeight="1" x14ac:dyDescent="0.3">
      <c r="C27" s="88"/>
      <c r="D27" s="96"/>
      <c r="E27" s="89"/>
      <c r="H27" s="88"/>
      <c r="I27" s="96"/>
      <c r="J27" s="89"/>
      <c r="M27" s="88"/>
      <c r="N27" s="96"/>
      <c r="O27" s="89"/>
      <c r="R27" s="88"/>
      <c r="S27" s="96"/>
      <c r="T27" s="89"/>
      <c r="W27" s="88"/>
      <c r="X27" s="96"/>
      <c r="Y27" s="89"/>
    </row>
    <row r="28" spans="1:25" ht="16.2" customHeight="1" x14ac:dyDescent="0.25">
      <c r="C28" s="436">
        <f>A31</f>
        <v>0</v>
      </c>
      <c r="D28" s="440"/>
      <c r="E28" s="441"/>
      <c r="H28" s="436">
        <f>F31</f>
        <v>0</v>
      </c>
      <c r="I28" s="440"/>
      <c r="J28" s="441"/>
      <c r="M28" s="436">
        <f>K31</f>
        <v>0</v>
      </c>
      <c r="N28" s="440"/>
      <c r="O28" s="441"/>
      <c r="R28" s="436">
        <f>P31</f>
        <v>0</v>
      </c>
      <c r="S28" s="440"/>
      <c r="T28" s="441"/>
      <c r="W28" s="436">
        <f>U31</f>
        <v>0</v>
      </c>
      <c r="X28" s="440"/>
      <c r="Y28" s="441"/>
    </row>
    <row r="29" spans="1:25" ht="16.2" customHeight="1" x14ac:dyDescent="0.25">
      <c r="C29" s="436"/>
      <c r="D29" s="440"/>
      <c r="E29" s="441"/>
      <c r="H29" s="436"/>
      <c r="I29" s="440"/>
      <c r="J29" s="441"/>
      <c r="M29" s="436"/>
      <c r="N29" s="440"/>
      <c r="O29" s="441"/>
      <c r="R29" s="436"/>
      <c r="S29" s="440"/>
      <c r="T29" s="441"/>
      <c r="W29" s="436"/>
      <c r="X29" s="440"/>
      <c r="Y29" s="441"/>
    </row>
    <row r="30" spans="1:25" ht="16.2" customHeight="1" x14ac:dyDescent="0.25">
      <c r="C30" s="436"/>
      <c r="D30" s="440"/>
      <c r="E30" s="441"/>
      <c r="H30" s="436"/>
      <c r="I30" s="440"/>
      <c r="J30" s="441"/>
      <c r="M30" s="436"/>
      <c r="N30" s="440"/>
      <c r="O30" s="441"/>
      <c r="R30" s="436"/>
      <c r="S30" s="440"/>
      <c r="T30" s="441"/>
      <c r="W30" s="436"/>
      <c r="X30" s="440"/>
      <c r="Y30" s="441"/>
    </row>
    <row r="31" spans="1:25" ht="16.2" customHeight="1" x14ac:dyDescent="0.3">
      <c r="A31" s="3">
        <f>'Menus déjeuner'!AX16</f>
        <v>0</v>
      </c>
      <c r="C31" s="93"/>
      <c r="D31" s="97"/>
      <c r="E31" s="98"/>
      <c r="F31" s="3">
        <f>'Menus déjeuner'!AZ16</f>
        <v>0</v>
      </c>
      <c r="H31" s="93"/>
      <c r="I31" s="97"/>
      <c r="J31" s="98"/>
      <c r="K31" s="3">
        <f>'Menus déjeuner'!BB16</f>
        <v>0</v>
      </c>
      <c r="M31" s="93"/>
      <c r="N31" s="97"/>
      <c r="O31" s="98"/>
      <c r="P31" s="3">
        <f>'Menus déjeuner'!BD16</f>
        <v>0</v>
      </c>
      <c r="R31" s="93"/>
      <c r="S31" s="97"/>
      <c r="T31" s="98"/>
      <c r="U31" s="3">
        <f>'Menus déjeuner'!BF16</f>
        <v>0</v>
      </c>
      <c r="W31" s="93"/>
      <c r="X31" s="97"/>
      <c r="Y31" s="98"/>
    </row>
    <row r="32" spans="1:25" ht="16.2" customHeight="1" x14ac:dyDescent="0.3">
      <c r="A32" s="3">
        <f>'Menus déjeuner'!AX17</f>
        <v>0</v>
      </c>
      <c r="C32" s="88"/>
      <c r="D32" s="99"/>
      <c r="E32" s="89"/>
      <c r="F32" s="3">
        <f>'Menus déjeuner'!AZ17</f>
        <v>0</v>
      </c>
      <c r="H32" s="88"/>
      <c r="I32" s="99"/>
      <c r="J32" s="89"/>
      <c r="K32" s="3">
        <f>'Menus déjeuner'!BB17</f>
        <v>0</v>
      </c>
      <c r="M32" s="88"/>
      <c r="N32" s="99"/>
      <c r="O32" s="89"/>
      <c r="P32" s="3">
        <f>'Menus déjeuner'!BD17</f>
        <v>0</v>
      </c>
      <c r="R32" s="88"/>
      <c r="S32" s="99"/>
      <c r="T32" s="89"/>
      <c r="U32" s="3">
        <f>'Menus déjeuner'!BF17</f>
        <v>0</v>
      </c>
      <c r="W32" s="88"/>
      <c r="X32" s="99"/>
      <c r="Y32" s="89"/>
    </row>
    <row r="33" spans="1:25" ht="16.2" customHeight="1" x14ac:dyDescent="0.25">
      <c r="C33" s="436">
        <f>A38</f>
        <v>0</v>
      </c>
      <c r="D33" s="437"/>
      <c r="E33" s="438"/>
      <c r="H33" s="436">
        <f>F38</f>
        <v>0</v>
      </c>
      <c r="I33" s="440"/>
      <c r="J33" s="441"/>
      <c r="M33" s="436">
        <f>K38</f>
        <v>0</v>
      </c>
      <c r="N33" s="437"/>
      <c r="O33" s="438"/>
      <c r="R33" s="436">
        <f>P38</f>
        <v>0</v>
      </c>
      <c r="S33" s="437"/>
      <c r="T33" s="438"/>
      <c r="W33" s="436">
        <f>U38</f>
        <v>0</v>
      </c>
      <c r="X33" s="437"/>
      <c r="Y33" s="438"/>
    </row>
    <row r="34" spans="1:25" ht="16.2" customHeight="1" x14ac:dyDescent="0.25">
      <c r="C34" s="439"/>
      <c r="D34" s="437"/>
      <c r="E34" s="438"/>
      <c r="H34" s="436"/>
      <c r="I34" s="440"/>
      <c r="J34" s="441"/>
      <c r="K34" s="3">
        <v>0</v>
      </c>
      <c r="M34" s="439"/>
      <c r="N34" s="437"/>
      <c r="O34" s="438"/>
      <c r="P34" s="3">
        <v>0</v>
      </c>
      <c r="R34" s="439"/>
      <c r="S34" s="437"/>
      <c r="T34" s="438"/>
      <c r="U34" s="3">
        <v>0</v>
      </c>
      <c r="W34" s="439"/>
      <c r="X34" s="437"/>
      <c r="Y34" s="438"/>
    </row>
    <row r="35" spans="1:25" ht="16.2" customHeight="1" x14ac:dyDescent="0.25">
      <c r="C35" s="439"/>
      <c r="D35" s="437"/>
      <c r="E35" s="438"/>
      <c r="H35" s="436"/>
      <c r="I35" s="440"/>
      <c r="J35" s="441"/>
      <c r="M35" s="439"/>
      <c r="N35" s="437"/>
      <c r="O35" s="438"/>
      <c r="R35" s="439"/>
      <c r="S35" s="437"/>
      <c r="T35" s="438"/>
      <c r="W35" s="439"/>
      <c r="X35" s="437"/>
      <c r="Y35" s="438"/>
    </row>
    <row r="36" spans="1:25" ht="16.2" customHeight="1" x14ac:dyDescent="0.3">
      <c r="C36" s="93"/>
      <c r="D36" s="97"/>
      <c r="E36" s="98"/>
      <c r="H36" s="93"/>
      <c r="I36" s="97"/>
      <c r="J36" s="98"/>
      <c r="M36" s="93"/>
      <c r="N36" s="97"/>
      <c r="O36" s="98"/>
      <c r="R36" s="93"/>
      <c r="S36" s="97"/>
      <c r="T36" s="98"/>
      <c r="W36" s="93"/>
      <c r="X36" s="97"/>
      <c r="Y36" s="98"/>
    </row>
    <row r="37" spans="1:25" ht="16.2" customHeight="1" x14ac:dyDescent="0.3">
      <c r="C37" s="88"/>
      <c r="D37" s="96"/>
      <c r="E37" s="89"/>
      <c r="H37" s="88"/>
      <c r="I37" s="96"/>
      <c r="J37" s="89"/>
      <c r="M37" s="88"/>
      <c r="N37" s="96"/>
      <c r="O37" s="89"/>
      <c r="P37" s="3">
        <v>0</v>
      </c>
      <c r="R37" s="88"/>
      <c r="S37" s="96"/>
      <c r="T37" s="89"/>
      <c r="U37" s="3">
        <v>0</v>
      </c>
      <c r="W37" s="88"/>
      <c r="X37" s="96"/>
      <c r="Y37" s="89"/>
    </row>
    <row r="38" spans="1:25" ht="16.2" customHeight="1" x14ac:dyDescent="0.25">
      <c r="A38" s="3">
        <f>'Menus déjeuner'!AX18</f>
        <v>0</v>
      </c>
      <c r="C38" s="436">
        <f>A46</f>
        <v>0</v>
      </c>
      <c r="D38" s="437"/>
      <c r="E38" s="438"/>
      <c r="F38" s="3">
        <f>'Menus déjeuner'!AZ18</f>
        <v>0</v>
      </c>
      <c r="H38" s="436">
        <f>F46</f>
        <v>0</v>
      </c>
      <c r="I38" s="440"/>
      <c r="J38" s="441"/>
      <c r="K38" s="3">
        <f>'Menus déjeuner'!BB18</f>
        <v>0</v>
      </c>
      <c r="M38" s="436">
        <f>K46</f>
        <v>0</v>
      </c>
      <c r="N38" s="437"/>
      <c r="O38" s="438"/>
      <c r="P38" s="3">
        <f>'Menus déjeuner'!BD18</f>
        <v>0</v>
      </c>
      <c r="R38" s="436">
        <f>P46</f>
        <v>0</v>
      </c>
      <c r="S38" s="437"/>
      <c r="T38" s="438"/>
      <c r="U38" s="3">
        <f>'Menus déjeuner'!BF18</f>
        <v>0</v>
      </c>
      <c r="W38" s="436">
        <f>U46</f>
        <v>0</v>
      </c>
      <c r="X38" s="437"/>
      <c r="Y38" s="438"/>
    </row>
    <row r="39" spans="1:25" ht="15.75" customHeight="1" x14ac:dyDescent="0.25">
      <c r="A39" s="3">
        <f>'Menus déjeuner'!AX19</f>
        <v>0</v>
      </c>
      <c r="C39" s="439"/>
      <c r="D39" s="437"/>
      <c r="E39" s="438"/>
      <c r="F39" s="3">
        <f>'Menus déjeuner'!AZ19</f>
        <v>0</v>
      </c>
      <c r="H39" s="436"/>
      <c r="I39" s="440"/>
      <c r="J39" s="441"/>
      <c r="K39" s="3">
        <f>'Menus déjeuner'!BB19</f>
        <v>0</v>
      </c>
      <c r="M39" s="439"/>
      <c r="N39" s="437"/>
      <c r="O39" s="438"/>
      <c r="P39" s="3">
        <f>'Menus déjeuner'!BD19</f>
        <v>0</v>
      </c>
      <c r="R39" s="439"/>
      <c r="S39" s="437"/>
      <c r="T39" s="438"/>
      <c r="U39" s="3">
        <f>'Menus déjeuner'!BF19</f>
        <v>0</v>
      </c>
      <c r="W39" s="439"/>
      <c r="X39" s="437"/>
      <c r="Y39" s="438"/>
    </row>
    <row r="40" spans="1:25" ht="16.2" customHeight="1" x14ac:dyDescent="0.25">
      <c r="A40" s="3">
        <f>'Menus déjeuner'!AX20</f>
        <v>0</v>
      </c>
      <c r="C40" s="439"/>
      <c r="D40" s="437"/>
      <c r="E40" s="438"/>
      <c r="F40" s="3">
        <f>'Menus déjeuner'!AZ20</f>
        <v>0</v>
      </c>
      <c r="H40" s="436"/>
      <c r="I40" s="440"/>
      <c r="J40" s="441"/>
      <c r="K40" s="3">
        <f>'Menus déjeuner'!BB20</f>
        <v>0</v>
      </c>
      <c r="M40" s="439"/>
      <c r="N40" s="437"/>
      <c r="O40" s="438"/>
      <c r="P40" s="3">
        <f>'Menus déjeuner'!BD20</f>
        <v>0</v>
      </c>
      <c r="R40" s="439"/>
      <c r="S40" s="437"/>
      <c r="T40" s="438"/>
      <c r="U40" s="3">
        <f>'Menus déjeuner'!BF20</f>
        <v>0</v>
      </c>
      <c r="W40" s="439"/>
      <c r="X40" s="437"/>
      <c r="Y40" s="438"/>
    </row>
    <row r="41" spans="1:25" ht="16.2" customHeight="1" x14ac:dyDescent="0.25">
      <c r="A41" s="3">
        <f>'Menus déjeuner'!AX21</f>
        <v>0</v>
      </c>
      <c r="C41" s="100"/>
      <c r="D41" s="101"/>
      <c r="E41" s="102"/>
      <c r="F41" s="3">
        <f>'Menus déjeuner'!AZ21</f>
        <v>0</v>
      </c>
      <c r="H41" s="100"/>
      <c r="I41" s="101"/>
      <c r="J41" s="102"/>
      <c r="K41" s="3">
        <f>'Menus déjeuner'!BB21</f>
        <v>0</v>
      </c>
      <c r="M41" s="100"/>
      <c r="N41" s="101"/>
      <c r="O41" s="102"/>
      <c r="P41" s="3">
        <f>'Menus déjeuner'!BD21</f>
        <v>0</v>
      </c>
      <c r="R41" s="100"/>
      <c r="S41" s="101"/>
      <c r="T41" s="102"/>
      <c r="U41" s="3">
        <f>'Menus déjeuner'!BF21</f>
        <v>0</v>
      </c>
      <c r="W41" s="100"/>
      <c r="X41" s="101"/>
      <c r="Y41" s="102"/>
    </row>
    <row r="42" spans="1:25" ht="16.2" customHeight="1" x14ac:dyDescent="0.25"/>
    <row r="43" spans="1:25" ht="16.2" customHeight="1" x14ac:dyDescent="0.25"/>
    <row r="44" spans="1:25" ht="16.2" customHeight="1" x14ac:dyDescent="0.25"/>
    <row r="45" spans="1:25" ht="16.2" customHeight="1" x14ac:dyDescent="0.25">
      <c r="P45" s="3">
        <v>0</v>
      </c>
      <c r="U45" s="3">
        <v>0</v>
      </c>
    </row>
    <row r="46" spans="1:25" ht="16.2" customHeight="1" x14ac:dyDescent="0.25">
      <c r="A46" s="3">
        <f>'Menus déjeuner'!AX22</f>
        <v>0</v>
      </c>
      <c r="F46" s="3">
        <f>'Menus déjeuner'!AZ22</f>
        <v>0</v>
      </c>
      <c r="K46" s="3">
        <f>'Menus déjeuner'!BB22</f>
        <v>0</v>
      </c>
      <c r="P46" s="3">
        <f>'Menus déjeuner'!BD22</f>
        <v>0</v>
      </c>
      <c r="U46" s="3">
        <f>'Menus déjeuner'!BF22</f>
        <v>0</v>
      </c>
    </row>
    <row r="47" spans="1:25" ht="16.2" customHeight="1" x14ac:dyDescent="0.25">
      <c r="A47" s="3">
        <f>'Menus déjeuner'!AX23</f>
        <v>0</v>
      </c>
      <c r="F47" s="3">
        <f>'Menus déjeuner'!AZ23</f>
        <v>0</v>
      </c>
      <c r="K47" s="3">
        <f>'Menus déjeuner'!BB23</f>
        <v>0</v>
      </c>
      <c r="P47" s="3">
        <f>'Menus déjeuner'!BD23</f>
        <v>0</v>
      </c>
      <c r="U47" s="3">
        <f>'Menus déjeuner'!BF23</f>
        <v>0</v>
      </c>
    </row>
    <row r="48" spans="1:25" ht="16.2" customHeight="1" x14ac:dyDescent="0.25">
      <c r="A48" s="3">
        <f>'Menus déjeuner'!AX24</f>
        <v>0</v>
      </c>
      <c r="F48" s="3">
        <f>'Menus déjeuner'!AZ24</f>
        <v>0</v>
      </c>
      <c r="K48" s="3">
        <f>'Menus déjeuner'!BB24</f>
        <v>0</v>
      </c>
      <c r="P48" s="3">
        <f>'Menus déjeuner'!BD24</f>
        <v>0</v>
      </c>
      <c r="U48" s="3">
        <f>'Menus déjeuner'!BF24</f>
        <v>0</v>
      </c>
    </row>
    <row r="49" spans="1:21" ht="16.2" customHeight="1" x14ac:dyDescent="0.25">
      <c r="A49" s="3">
        <f>'Menus déjeuner'!AX25</f>
        <v>0</v>
      </c>
      <c r="F49" s="3">
        <f>'Menus déjeuner'!AZ25</f>
        <v>0</v>
      </c>
      <c r="K49" s="3">
        <f>'Menus déjeuner'!BB25</f>
        <v>0</v>
      </c>
      <c r="P49" s="3">
        <f>'Menus déjeuner'!BD25</f>
        <v>0</v>
      </c>
      <c r="U49" s="3">
        <f>'Menus déjeuner'!BF25</f>
        <v>0</v>
      </c>
    </row>
    <row r="50" spans="1:21" ht="16.2" customHeight="1" x14ac:dyDescent="0.25">
      <c r="U50" s="3">
        <v>0</v>
      </c>
    </row>
    <row r="54" spans="1:21" ht="19.2" x14ac:dyDescent="0.35">
      <c r="C54" s="446">
        <f>C3</f>
        <v>46293</v>
      </c>
      <c r="D54" s="446"/>
      <c r="E54" s="446"/>
      <c r="H54" s="446">
        <f>C54+1</f>
        <v>46294</v>
      </c>
      <c r="I54" s="446"/>
      <c r="J54" s="446"/>
      <c r="M54" s="446">
        <f>C54+2</f>
        <v>46295</v>
      </c>
      <c r="N54" s="446"/>
      <c r="O54" s="446"/>
      <c r="R54" s="446">
        <f>C54+3</f>
        <v>46296</v>
      </c>
      <c r="S54" s="446"/>
      <c r="T54" s="446"/>
    </row>
    <row r="55" spans="1:21" x14ac:dyDescent="0.25">
      <c r="C55" s="447" t="s">
        <v>100</v>
      </c>
      <c r="D55" s="447"/>
      <c r="E55" s="447"/>
      <c r="H55" s="447" t="s">
        <v>100</v>
      </c>
      <c r="I55" s="447"/>
      <c r="J55" s="447"/>
      <c r="M55" s="447" t="s">
        <v>100</v>
      </c>
      <c r="N55" s="447"/>
      <c r="O55" s="447"/>
      <c r="R55" s="447" t="s">
        <v>100</v>
      </c>
      <c r="S55" s="447"/>
      <c r="T55" s="447"/>
    </row>
    <row r="56" spans="1:21" ht="15.6" thickBot="1" x14ac:dyDescent="0.3">
      <c r="C56" s="448"/>
      <c r="D56" s="448"/>
      <c r="E56" s="448"/>
      <c r="H56" s="448"/>
      <c r="I56" s="448"/>
      <c r="J56" s="448"/>
      <c r="M56" s="448"/>
      <c r="N56" s="448"/>
      <c r="O56" s="448"/>
      <c r="R56" s="448"/>
      <c r="S56" s="448"/>
      <c r="T56" s="448"/>
    </row>
    <row r="57" spans="1:21" x14ac:dyDescent="0.25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</row>
    <row r="63" spans="1:21" x14ac:dyDescent="0.25">
      <c r="A63" s="3">
        <v>0</v>
      </c>
      <c r="F63" s="3">
        <v>0</v>
      </c>
      <c r="K63" s="3">
        <v>0</v>
      </c>
      <c r="P63" s="3">
        <v>0</v>
      </c>
    </row>
    <row r="64" spans="1:21" x14ac:dyDescent="0.25">
      <c r="A64" s="110" t="e">
        <f>'Menus déjeuner'!#REF!</f>
        <v>#REF!</v>
      </c>
      <c r="C64" s="85"/>
      <c r="D64" s="86"/>
      <c r="E64" s="87"/>
      <c r="F64" s="200" t="e">
        <f>'Menus déjeuner'!#REF!</f>
        <v>#REF!</v>
      </c>
      <c r="H64" s="85"/>
      <c r="I64" s="86"/>
      <c r="J64" s="87"/>
      <c r="K64" s="200" t="e">
        <f>'Menus déjeuner'!#REF!</f>
        <v>#REF!</v>
      </c>
      <c r="M64" s="85"/>
      <c r="N64" s="86"/>
      <c r="O64" s="87"/>
      <c r="P64" s="200" t="e">
        <f>'Menus déjeuner'!#REF!</f>
        <v>#REF!</v>
      </c>
      <c r="R64" s="85"/>
      <c r="S64" s="86"/>
      <c r="T64" s="87"/>
    </row>
    <row r="65" spans="1:20" x14ac:dyDescent="0.25">
      <c r="A65" s="110" t="e">
        <f>'Menus déjeuner'!#REF!</f>
        <v>#REF!</v>
      </c>
      <c r="C65" s="88"/>
      <c r="E65" s="89"/>
      <c r="F65" s="200" t="e">
        <f>'Menus déjeuner'!#REF!</f>
        <v>#REF!</v>
      </c>
      <c r="H65" s="88"/>
      <c r="J65" s="89"/>
      <c r="K65" s="200" t="e">
        <f>'Menus déjeuner'!#REF!</f>
        <v>#REF!</v>
      </c>
      <c r="M65" s="88"/>
      <c r="O65" s="89"/>
      <c r="P65" s="200" t="e">
        <f>'Menus déjeuner'!#REF!</f>
        <v>#REF!</v>
      </c>
      <c r="R65" s="88"/>
      <c r="T65" s="89"/>
    </row>
    <row r="66" spans="1:20" x14ac:dyDescent="0.25">
      <c r="A66" s="103">
        <f>'Matrice menus diners self'!AL15</f>
        <v>0</v>
      </c>
      <c r="C66" s="88"/>
      <c r="E66" s="89"/>
      <c r="F66" s="200">
        <f>'Matrice menus diners self'!AM15</f>
        <v>0</v>
      </c>
      <c r="H66" s="88"/>
      <c r="J66" s="89"/>
      <c r="K66" s="200">
        <f>'Matrice menus diners self'!AN15</f>
        <v>0</v>
      </c>
      <c r="M66" s="88"/>
      <c r="O66" s="89"/>
      <c r="P66" s="200">
        <f>'Matrice menus diners self'!AO15</f>
        <v>0</v>
      </c>
      <c r="R66" s="88"/>
      <c r="T66" s="89"/>
    </row>
    <row r="67" spans="1:20" x14ac:dyDescent="0.25">
      <c r="A67" s="103">
        <f>'Matrice menus diners self'!AL16</f>
        <v>0</v>
      </c>
      <c r="C67" s="88"/>
      <c r="E67" s="89"/>
      <c r="F67" s="200">
        <f>'Matrice menus diners self'!AM16</f>
        <v>0</v>
      </c>
      <c r="H67" s="88"/>
      <c r="J67" s="89"/>
      <c r="K67" s="200">
        <f>'Matrice menus diners self'!AN16</f>
        <v>0</v>
      </c>
      <c r="M67" s="88"/>
      <c r="O67" s="89"/>
      <c r="P67" s="200">
        <f>'Matrice menus diners self'!AO16</f>
        <v>0</v>
      </c>
      <c r="R67" s="88"/>
      <c r="T67" s="89"/>
    </row>
    <row r="68" spans="1:20" x14ac:dyDescent="0.25">
      <c r="A68" s="103"/>
      <c r="C68" s="90"/>
      <c r="D68" s="91"/>
      <c r="E68" s="92"/>
      <c r="F68" s="200"/>
      <c r="H68" s="90"/>
      <c r="I68" s="91"/>
      <c r="J68" s="92"/>
      <c r="K68" s="200"/>
      <c r="M68" s="90"/>
      <c r="N68" s="91"/>
      <c r="O68" s="92"/>
      <c r="P68" s="200">
        <f>'Matrice menus diners self'!AO17</f>
        <v>0</v>
      </c>
      <c r="R68" s="90"/>
      <c r="S68" s="91"/>
      <c r="T68" s="92"/>
    </row>
    <row r="69" spans="1:20" x14ac:dyDescent="0.25">
      <c r="A69" s="3">
        <v>0</v>
      </c>
      <c r="C69" s="451" t="e">
        <f>A64</f>
        <v>#REF!</v>
      </c>
      <c r="D69" s="437"/>
      <c r="E69" s="442"/>
      <c r="F69" s="200"/>
      <c r="H69" s="436" t="e">
        <f>F64</f>
        <v>#REF!</v>
      </c>
      <c r="I69" s="440"/>
      <c r="J69" s="443"/>
      <c r="K69" s="200">
        <v>0</v>
      </c>
      <c r="M69" s="436" t="e">
        <f>K64</f>
        <v>#REF!</v>
      </c>
      <c r="N69" s="437"/>
      <c r="O69" s="442"/>
      <c r="P69" s="200"/>
      <c r="R69" s="436" t="e">
        <f>P64</f>
        <v>#REF!</v>
      </c>
      <c r="S69" s="437"/>
      <c r="T69" s="442"/>
    </row>
    <row r="70" spans="1:20" x14ac:dyDescent="0.25">
      <c r="C70" s="439"/>
      <c r="D70" s="437"/>
      <c r="E70" s="442"/>
      <c r="F70" s="200"/>
      <c r="H70" s="436"/>
      <c r="I70" s="440"/>
      <c r="J70" s="443"/>
      <c r="K70" s="200"/>
      <c r="M70" s="439"/>
      <c r="N70" s="437"/>
      <c r="O70" s="442"/>
      <c r="P70" s="200"/>
      <c r="R70" s="439"/>
      <c r="S70" s="437"/>
      <c r="T70" s="442"/>
    </row>
    <row r="71" spans="1:20" x14ac:dyDescent="0.25">
      <c r="C71" s="439"/>
      <c r="D71" s="437"/>
      <c r="E71" s="442"/>
      <c r="F71" s="200"/>
      <c r="H71" s="436"/>
      <c r="I71" s="440"/>
      <c r="J71" s="443"/>
      <c r="K71" s="200"/>
      <c r="M71" s="439"/>
      <c r="N71" s="437"/>
      <c r="O71" s="442"/>
      <c r="P71" s="200"/>
      <c r="R71" s="439"/>
      <c r="S71" s="437"/>
      <c r="T71" s="442"/>
    </row>
    <row r="72" spans="1:20" ht="15.6" x14ac:dyDescent="0.3">
      <c r="C72" s="93"/>
      <c r="D72" s="94"/>
      <c r="E72" s="95"/>
      <c r="F72" s="200"/>
      <c r="H72" s="93"/>
      <c r="I72" s="94"/>
      <c r="J72" s="95"/>
      <c r="K72" s="200" t="e">
        <f>'Menus déjeuner'!#REF!</f>
        <v>#REF!</v>
      </c>
      <c r="M72" s="93"/>
      <c r="N72" s="94"/>
      <c r="O72" s="95"/>
      <c r="P72" s="200" t="e">
        <f>'Menus déjeuner'!#REF!</f>
        <v>#REF!</v>
      </c>
      <c r="R72" s="93"/>
      <c r="S72" s="94"/>
      <c r="T72" s="95"/>
    </row>
    <row r="73" spans="1:20" ht="15.6" x14ac:dyDescent="0.3">
      <c r="A73" s="3" t="e">
        <f>'Menus déjeuner'!#REF!</f>
        <v>#REF!</v>
      </c>
      <c r="C73" s="88"/>
      <c r="D73" s="96"/>
      <c r="E73" s="89"/>
      <c r="F73" s="200" t="e">
        <f>'Menus déjeuner'!#REF!</f>
        <v>#REF!</v>
      </c>
      <c r="H73" s="88"/>
      <c r="I73" s="96"/>
      <c r="J73" s="89"/>
      <c r="K73" s="200" t="e">
        <f>'Menus déjeuner'!#REF!</f>
        <v>#REF!</v>
      </c>
      <c r="M73" s="88"/>
      <c r="N73" s="96"/>
      <c r="O73" s="89"/>
      <c r="P73" s="200" t="e">
        <f>'Menus déjeuner'!#REF!</f>
        <v>#REF!</v>
      </c>
      <c r="R73" s="88"/>
      <c r="S73" s="96"/>
      <c r="T73" s="89"/>
    </row>
    <row r="74" spans="1:20" x14ac:dyDescent="0.25">
      <c r="A74" s="3" t="e">
        <f>'Menus déjeuner'!#REF!</f>
        <v>#REF!</v>
      </c>
      <c r="C74" s="436" t="e">
        <f>A73</f>
        <v>#REF!</v>
      </c>
      <c r="D74" s="437"/>
      <c r="E74" s="438"/>
      <c r="F74" s="200" t="e">
        <f>'Menus déjeuner'!#REF!</f>
        <v>#REF!</v>
      </c>
      <c r="H74" s="436" t="e">
        <f>F73</f>
        <v>#REF!</v>
      </c>
      <c r="I74" s="440"/>
      <c r="J74" s="441"/>
      <c r="K74" s="200">
        <f>'Matrice menus diners self'!AN19</f>
        <v>0</v>
      </c>
      <c r="M74" s="436" t="e">
        <f>K72</f>
        <v>#REF!</v>
      </c>
      <c r="N74" s="437"/>
      <c r="O74" s="438"/>
      <c r="P74" s="200">
        <f>'Matrice menus diners self'!AO19</f>
        <v>0</v>
      </c>
      <c r="R74" s="436" t="e">
        <f>P72</f>
        <v>#REF!</v>
      </c>
      <c r="S74" s="437"/>
      <c r="T74" s="438"/>
    </row>
    <row r="75" spans="1:20" x14ac:dyDescent="0.25">
      <c r="A75" s="3">
        <f>'Matrice menus diners self'!AL20</f>
        <v>0</v>
      </c>
      <c r="C75" s="439"/>
      <c r="D75" s="437"/>
      <c r="E75" s="438"/>
      <c r="F75" s="200">
        <f>'Matrice menus diners self'!AM20</f>
        <v>0</v>
      </c>
      <c r="H75" s="436"/>
      <c r="I75" s="440"/>
      <c r="J75" s="441"/>
      <c r="K75" s="200">
        <f>'Matrice menus diners self'!AN20</f>
        <v>0</v>
      </c>
      <c r="M75" s="439"/>
      <c r="N75" s="437"/>
      <c r="O75" s="438"/>
      <c r="P75" s="200">
        <f>'Matrice menus diners self'!AO20</f>
        <v>0</v>
      </c>
      <c r="R75" s="439"/>
      <c r="S75" s="437"/>
      <c r="T75" s="438"/>
    </row>
    <row r="76" spans="1:20" x14ac:dyDescent="0.25">
      <c r="A76" s="3">
        <f>'Matrice menus diners self'!AL21</f>
        <v>0</v>
      </c>
      <c r="C76" s="439"/>
      <c r="D76" s="437"/>
      <c r="E76" s="438"/>
      <c r="F76" s="200">
        <f>'Matrice menus diners self'!AM21</f>
        <v>0</v>
      </c>
      <c r="H76" s="436"/>
      <c r="I76" s="440"/>
      <c r="J76" s="441"/>
      <c r="K76" s="200">
        <f>'Matrice menus diners self'!AN21</f>
        <v>0</v>
      </c>
      <c r="M76" s="439"/>
      <c r="N76" s="437"/>
      <c r="O76" s="438"/>
      <c r="P76" s="200">
        <f>'Matrice menus diners self'!AO21</f>
        <v>0</v>
      </c>
      <c r="R76" s="439"/>
      <c r="S76" s="437"/>
      <c r="T76" s="438"/>
    </row>
    <row r="77" spans="1:20" ht="15.6" x14ac:dyDescent="0.3">
      <c r="A77" s="3">
        <f>'Matrice menus diners self'!AL22</f>
        <v>0</v>
      </c>
      <c r="C77" s="93"/>
      <c r="D77" s="97"/>
      <c r="E77" s="98"/>
      <c r="F77" s="200">
        <v>0</v>
      </c>
      <c r="H77" s="93"/>
      <c r="I77" s="97"/>
      <c r="J77" s="98"/>
      <c r="K77" s="200">
        <f>'Matrice menus diners self'!AN22</f>
        <v>0</v>
      </c>
      <c r="M77" s="93"/>
      <c r="N77" s="97"/>
      <c r="O77" s="98"/>
      <c r="P77" s="200">
        <f>'Matrice menus diners self'!AO22</f>
        <v>0</v>
      </c>
      <c r="R77" s="93"/>
      <c r="S77" s="97"/>
      <c r="T77" s="98"/>
    </row>
    <row r="78" spans="1:20" ht="15.6" x14ac:dyDescent="0.3">
      <c r="C78" s="88"/>
      <c r="D78" s="96"/>
      <c r="E78" s="89"/>
      <c r="F78" s="200"/>
      <c r="H78" s="88"/>
      <c r="I78" s="96"/>
      <c r="J78" s="89"/>
      <c r="K78" s="200"/>
      <c r="M78" s="88"/>
      <c r="N78" s="96"/>
      <c r="O78" s="89"/>
      <c r="P78" s="200"/>
      <c r="R78" s="88"/>
      <c r="S78" s="96"/>
      <c r="T78" s="89"/>
    </row>
    <row r="79" spans="1:20" x14ac:dyDescent="0.25">
      <c r="C79" s="436" t="e">
        <f>A82</f>
        <v>#REF!</v>
      </c>
      <c r="D79" s="440"/>
      <c r="E79" s="441"/>
      <c r="F79" s="200"/>
      <c r="H79" s="436" t="e">
        <f>F82</f>
        <v>#REF!</v>
      </c>
      <c r="I79" s="440"/>
      <c r="J79" s="441"/>
      <c r="K79" s="200"/>
      <c r="M79" s="436" t="e">
        <f>K82</f>
        <v>#REF!</v>
      </c>
      <c r="N79" s="440"/>
      <c r="O79" s="441"/>
      <c r="P79" s="200"/>
      <c r="R79" s="436" t="e">
        <f>P82</f>
        <v>#REF!</v>
      </c>
      <c r="S79" s="440"/>
      <c r="T79" s="441"/>
    </row>
    <row r="80" spans="1:20" x14ac:dyDescent="0.25">
      <c r="C80" s="436"/>
      <c r="D80" s="440"/>
      <c r="E80" s="441"/>
      <c r="F80" s="200"/>
      <c r="H80" s="436"/>
      <c r="I80" s="440"/>
      <c r="J80" s="441"/>
      <c r="K80" s="200"/>
      <c r="M80" s="436"/>
      <c r="N80" s="440"/>
      <c r="O80" s="441"/>
      <c r="P80" s="200"/>
      <c r="R80" s="436"/>
      <c r="S80" s="440"/>
      <c r="T80" s="441"/>
    </row>
    <row r="81" spans="1:20" x14ac:dyDescent="0.25">
      <c r="C81" s="436"/>
      <c r="D81" s="440"/>
      <c r="E81" s="441"/>
      <c r="F81" s="200"/>
      <c r="H81" s="436"/>
      <c r="I81" s="440"/>
      <c r="J81" s="441"/>
      <c r="K81" s="200"/>
      <c r="M81" s="436"/>
      <c r="N81" s="440"/>
      <c r="O81" s="441"/>
      <c r="P81" s="200"/>
      <c r="R81" s="436"/>
      <c r="S81" s="440"/>
      <c r="T81" s="441"/>
    </row>
    <row r="82" spans="1:20" ht="15.6" x14ac:dyDescent="0.3">
      <c r="A82" s="3" t="e">
        <f>'Menus déjeuner'!#REF!</f>
        <v>#REF!</v>
      </c>
      <c r="C82" s="93"/>
      <c r="D82" s="97"/>
      <c r="E82" s="98"/>
      <c r="F82" s="200" t="e">
        <f>'Menus déjeuner'!#REF!</f>
        <v>#REF!</v>
      </c>
      <c r="H82" s="93"/>
      <c r="I82" s="97"/>
      <c r="J82" s="98"/>
      <c r="K82" s="200" t="e">
        <f>'Menus déjeuner'!#REF!</f>
        <v>#REF!</v>
      </c>
      <c r="M82" s="93"/>
      <c r="N82" s="97"/>
      <c r="O82" s="98"/>
      <c r="P82" s="200" t="e">
        <f>'Menus déjeuner'!#REF!</f>
        <v>#REF!</v>
      </c>
      <c r="R82" s="93"/>
      <c r="S82" s="97"/>
      <c r="T82" s="98"/>
    </row>
    <row r="83" spans="1:20" ht="15.6" x14ac:dyDescent="0.3">
      <c r="A83" s="3" t="e">
        <f>'Menus déjeuner'!#REF!</f>
        <v>#REF!</v>
      </c>
      <c r="C83" s="88"/>
      <c r="D83" s="99"/>
      <c r="E83" s="89"/>
      <c r="F83" s="200" t="e">
        <f>'Menus déjeuner'!#REF!</f>
        <v>#REF!</v>
      </c>
      <c r="H83" s="88"/>
      <c r="I83" s="99"/>
      <c r="J83" s="89"/>
      <c r="K83" s="200" t="e">
        <f>'Menus déjeuner'!#REF!</f>
        <v>#REF!</v>
      </c>
      <c r="M83" s="88"/>
      <c r="N83" s="99"/>
      <c r="O83" s="89"/>
      <c r="P83" s="200" t="e">
        <f>'Menus déjeuner'!#REF!</f>
        <v>#REF!</v>
      </c>
      <c r="R83" s="88"/>
      <c r="S83" s="99"/>
      <c r="T83" s="89"/>
    </row>
    <row r="84" spans="1:20" x14ac:dyDescent="0.25">
      <c r="A84" s="3">
        <f>'Matrice menus diners self'!AL26</f>
        <v>0</v>
      </c>
      <c r="C84" s="436" t="e">
        <f>A89</f>
        <v>#REF!</v>
      </c>
      <c r="D84" s="437"/>
      <c r="E84" s="438"/>
      <c r="F84" s="200">
        <f>'Matrice menus diners self'!AM26</f>
        <v>0</v>
      </c>
      <c r="H84" s="436" t="e">
        <f>F89</f>
        <v>#REF!</v>
      </c>
      <c r="I84" s="440"/>
      <c r="J84" s="441"/>
      <c r="K84" s="200">
        <f>'Matrice menus diners self'!AN26</f>
        <v>0</v>
      </c>
      <c r="M84" s="436" t="e">
        <f>K89</f>
        <v>#REF!</v>
      </c>
      <c r="N84" s="437"/>
      <c r="O84" s="438"/>
      <c r="P84" s="200">
        <f>'Matrice menus diners self'!AO26</f>
        <v>0</v>
      </c>
      <c r="R84" s="436" t="e">
        <f>P89</f>
        <v>#REF!</v>
      </c>
      <c r="S84" s="437"/>
      <c r="T84" s="438"/>
    </row>
    <row r="85" spans="1:20" x14ac:dyDescent="0.25">
      <c r="C85" s="439"/>
      <c r="D85" s="437"/>
      <c r="E85" s="438"/>
      <c r="F85" s="200"/>
      <c r="H85" s="436"/>
      <c r="I85" s="440"/>
      <c r="J85" s="441"/>
      <c r="K85" s="200"/>
      <c r="M85" s="439"/>
      <c r="N85" s="437"/>
      <c r="O85" s="438"/>
      <c r="P85" s="200"/>
      <c r="R85" s="439"/>
      <c r="S85" s="437"/>
      <c r="T85" s="438"/>
    </row>
    <row r="86" spans="1:20" x14ac:dyDescent="0.25">
      <c r="C86" s="439"/>
      <c r="D86" s="437"/>
      <c r="E86" s="438"/>
      <c r="F86" s="200"/>
      <c r="H86" s="436"/>
      <c r="I86" s="440"/>
      <c r="J86" s="441"/>
      <c r="K86" s="200"/>
      <c r="M86" s="439"/>
      <c r="N86" s="437"/>
      <c r="O86" s="438"/>
      <c r="P86" s="200"/>
      <c r="R86" s="439"/>
      <c r="S86" s="437"/>
      <c r="T86" s="438"/>
    </row>
    <row r="87" spans="1:20" ht="15.6" x14ac:dyDescent="0.3">
      <c r="C87" s="93"/>
      <c r="D87" s="97"/>
      <c r="E87" s="98"/>
      <c r="F87" s="200"/>
      <c r="H87" s="93"/>
      <c r="I87" s="97"/>
      <c r="J87" s="98"/>
      <c r="K87" s="200"/>
      <c r="M87" s="93"/>
      <c r="N87" s="97"/>
      <c r="O87" s="98"/>
      <c r="P87" s="200"/>
      <c r="R87" s="93"/>
      <c r="S87" s="97"/>
      <c r="T87" s="98"/>
    </row>
    <row r="88" spans="1:20" ht="15.6" x14ac:dyDescent="0.3">
      <c r="A88" s="3">
        <v>0</v>
      </c>
      <c r="C88" s="88"/>
      <c r="D88" s="96"/>
      <c r="E88" s="89"/>
      <c r="F88" s="200">
        <v>0</v>
      </c>
      <c r="H88" s="88"/>
      <c r="I88" s="96"/>
      <c r="J88" s="89"/>
      <c r="K88" s="200">
        <v>0</v>
      </c>
      <c r="M88" s="88"/>
      <c r="N88" s="96"/>
      <c r="O88" s="89"/>
      <c r="P88" s="200">
        <v>0</v>
      </c>
      <c r="R88" s="88"/>
      <c r="S88" s="96"/>
      <c r="T88" s="89"/>
    </row>
    <row r="89" spans="1:20" x14ac:dyDescent="0.25">
      <c r="A89" s="3" t="e">
        <f>'Menus déjeuner'!#REF!</f>
        <v>#REF!</v>
      </c>
      <c r="C89" s="436" t="e">
        <f>A97</f>
        <v>#REF!</v>
      </c>
      <c r="D89" s="437"/>
      <c r="E89" s="438"/>
      <c r="F89" s="200" t="e">
        <f>'Menus déjeuner'!#REF!</f>
        <v>#REF!</v>
      </c>
      <c r="H89" s="436" t="e">
        <f>F97</f>
        <v>#REF!</v>
      </c>
      <c r="I89" s="440"/>
      <c r="J89" s="441"/>
      <c r="K89" s="200" t="e">
        <f>'Menus déjeuner'!#REF!</f>
        <v>#REF!</v>
      </c>
      <c r="M89" s="436" t="e">
        <f>K97</f>
        <v>#REF!</v>
      </c>
      <c r="N89" s="437"/>
      <c r="O89" s="438"/>
      <c r="P89" s="200" t="e">
        <f>'Menus déjeuner'!#REF!</f>
        <v>#REF!</v>
      </c>
      <c r="R89" s="436" t="e">
        <f>P97</f>
        <v>#REF!</v>
      </c>
      <c r="S89" s="437"/>
      <c r="T89" s="438"/>
    </row>
    <row r="90" spans="1:20" x14ac:dyDescent="0.25">
      <c r="A90" s="3" t="e">
        <f>'Menus déjeuner'!#REF!</f>
        <v>#REF!</v>
      </c>
      <c r="C90" s="439"/>
      <c r="D90" s="437"/>
      <c r="E90" s="438"/>
      <c r="F90" s="200" t="e">
        <f>'Menus déjeuner'!#REF!</f>
        <v>#REF!</v>
      </c>
      <c r="H90" s="436"/>
      <c r="I90" s="440"/>
      <c r="J90" s="441"/>
      <c r="K90" s="200" t="e">
        <f>'Menus déjeuner'!#REF!</f>
        <v>#REF!</v>
      </c>
      <c r="M90" s="439"/>
      <c r="N90" s="437"/>
      <c r="O90" s="438"/>
      <c r="P90" s="200" t="e">
        <f>'Menus déjeuner'!#REF!</f>
        <v>#REF!</v>
      </c>
      <c r="R90" s="439"/>
      <c r="S90" s="437"/>
      <c r="T90" s="438"/>
    </row>
    <row r="91" spans="1:20" x14ac:dyDescent="0.25">
      <c r="A91" s="3">
        <f>'Matrice menus diners self'!AL31</f>
        <v>0</v>
      </c>
      <c r="C91" s="439"/>
      <c r="D91" s="437"/>
      <c r="E91" s="438"/>
      <c r="F91" s="200">
        <f>'Matrice menus diners self'!AM31</f>
        <v>0</v>
      </c>
      <c r="H91" s="436"/>
      <c r="I91" s="440"/>
      <c r="J91" s="441"/>
      <c r="K91" s="200">
        <f>'Matrice menus diners self'!AN31</f>
        <v>0</v>
      </c>
      <c r="M91" s="439"/>
      <c r="N91" s="437"/>
      <c r="O91" s="438"/>
      <c r="P91" s="200">
        <f>'Matrice menus diners self'!AO31</f>
        <v>0</v>
      </c>
      <c r="R91" s="439"/>
      <c r="S91" s="437"/>
      <c r="T91" s="438"/>
    </row>
    <row r="92" spans="1:20" x14ac:dyDescent="0.25">
      <c r="A92" s="3">
        <v>0</v>
      </c>
      <c r="C92" s="100"/>
      <c r="D92" s="101"/>
      <c r="E92" s="102"/>
      <c r="F92" s="200">
        <f>'Matrice menus diners self'!AM32</f>
        <v>0</v>
      </c>
      <c r="H92" s="100"/>
      <c r="I92" s="101"/>
      <c r="J92" s="102"/>
      <c r="K92" s="200">
        <v>0</v>
      </c>
      <c r="M92" s="100"/>
      <c r="N92" s="101"/>
      <c r="O92" s="102"/>
      <c r="P92" s="200">
        <v>0</v>
      </c>
      <c r="R92" s="100"/>
      <c r="S92" s="101"/>
      <c r="T92" s="102"/>
    </row>
    <row r="93" spans="1:20" x14ac:dyDescent="0.25">
      <c r="A93" s="3">
        <v>0</v>
      </c>
      <c r="F93" s="200"/>
      <c r="K93" s="200"/>
      <c r="P93" s="200"/>
    </row>
    <row r="94" spans="1:20" x14ac:dyDescent="0.25">
      <c r="F94" s="200"/>
      <c r="K94" s="200"/>
      <c r="P94" s="200"/>
    </row>
    <row r="95" spans="1:20" x14ac:dyDescent="0.25">
      <c r="F95" s="200"/>
      <c r="K95" s="200"/>
      <c r="P95" s="200"/>
    </row>
    <row r="96" spans="1:20" x14ac:dyDescent="0.25">
      <c r="A96" s="3">
        <v>0</v>
      </c>
      <c r="F96" s="200">
        <v>0</v>
      </c>
      <c r="K96" s="200">
        <v>0</v>
      </c>
      <c r="P96" s="200">
        <v>0</v>
      </c>
    </row>
    <row r="97" spans="1:16" x14ac:dyDescent="0.25">
      <c r="A97" s="3" t="e">
        <f>'Menus déjeuner'!#REF!</f>
        <v>#REF!</v>
      </c>
      <c r="F97" s="200" t="e">
        <f>'Menus déjeuner'!#REF!</f>
        <v>#REF!</v>
      </c>
      <c r="K97" s="200" t="e">
        <f>'Menus déjeuner'!#REF!</f>
        <v>#REF!</v>
      </c>
      <c r="P97" s="200" t="e">
        <f>'Menus déjeuner'!#REF!</f>
        <v>#REF!</v>
      </c>
    </row>
    <row r="98" spans="1:16" x14ac:dyDescent="0.25">
      <c r="A98" s="3" t="e">
        <f>'Menus déjeuner'!#REF!</f>
        <v>#REF!</v>
      </c>
      <c r="F98" s="200" t="e">
        <f>'Menus déjeuner'!#REF!</f>
        <v>#REF!</v>
      </c>
      <c r="K98" s="200" t="e">
        <f>'Menus déjeuner'!#REF!</f>
        <v>#REF!</v>
      </c>
      <c r="P98" s="200" t="e">
        <f>'Menus déjeuner'!#REF!</f>
        <v>#REF!</v>
      </c>
    </row>
    <row r="99" spans="1:16" x14ac:dyDescent="0.25">
      <c r="A99" s="3">
        <f>'Matrice menus diners self'!AL36</f>
        <v>0</v>
      </c>
      <c r="F99" s="200">
        <f>'Matrice menus diners self'!AM36</f>
        <v>0</v>
      </c>
      <c r="K99" s="3">
        <f>'Matrice menus diners self'!AN36</f>
        <v>0</v>
      </c>
      <c r="P99" s="3">
        <f>'Matrice menus diners self'!AO36</f>
        <v>0</v>
      </c>
    </row>
    <row r="100" spans="1:16" x14ac:dyDescent="0.25">
      <c r="A100" s="3">
        <f>'Matrice menus diners self'!AL37</f>
        <v>0</v>
      </c>
      <c r="F100" s="3">
        <f>'Matrice menus diners self'!AM37</f>
        <v>0</v>
      </c>
      <c r="K100" s="3">
        <f>'Matrice menus diners self'!AN37</f>
        <v>0</v>
      </c>
      <c r="P100" s="3">
        <f>'Matrice menus diners self'!AO37</f>
        <v>0</v>
      </c>
    </row>
  </sheetData>
  <mergeCells count="68">
    <mergeCell ref="A6:E7"/>
    <mergeCell ref="F6:J7"/>
    <mergeCell ref="K6:O7"/>
    <mergeCell ref="P6:T7"/>
    <mergeCell ref="U6:Y7"/>
    <mergeCell ref="C89:E91"/>
    <mergeCell ref="H89:J91"/>
    <mergeCell ref="M89:O91"/>
    <mergeCell ref="R89:T91"/>
    <mergeCell ref="C79:E81"/>
    <mergeCell ref="H79:J81"/>
    <mergeCell ref="M79:O81"/>
    <mergeCell ref="R79:T81"/>
    <mergeCell ref="C84:E86"/>
    <mergeCell ref="H84:J86"/>
    <mergeCell ref="M84:O86"/>
    <mergeCell ref="R84:T86"/>
    <mergeCell ref="C69:E71"/>
    <mergeCell ref="H69:J71"/>
    <mergeCell ref="M69:O71"/>
    <mergeCell ref="R69:T71"/>
    <mergeCell ref="C74:E76"/>
    <mergeCell ref="H74:J76"/>
    <mergeCell ref="M74:O76"/>
    <mergeCell ref="R74:T76"/>
    <mergeCell ref="C55:E56"/>
    <mergeCell ref="H55:J56"/>
    <mergeCell ref="M55:O56"/>
    <mergeCell ref="R55:T56"/>
    <mergeCell ref="C54:E54"/>
    <mergeCell ref="H54:J54"/>
    <mergeCell ref="M54:O54"/>
    <mergeCell ref="R54:T54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9" orientation="portrait" r:id="rId1"/>
  <colBreaks count="1" manualBreakCount="1">
    <brk id="5" max="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7D92F808A254292109B006BB436D5" ma:contentTypeVersion="21" ma:contentTypeDescription="Crée un document." ma:contentTypeScope="" ma:versionID="0a3d86598eef8d9fa64533a04aaa8c5b">
  <xsd:schema xmlns:xsd="http://www.w3.org/2001/XMLSchema" xmlns:xs="http://www.w3.org/2001/XMLSchema" xmlns:p="http://schemas.microsoft.com/office/2006/metadata/properties" xmlns:ns2="e237c133-ae6e-4162-9a08-44ee01a7ee93" xmlns:ns3="f54ebef9-a976-4e71-9e32-054fe50b0cb3" xmlns:ns4="a712a08b-0fc9-4758-8f78-cdf0e8b1915d" targetNamespace="http://schemas.microsoft.com/office/2006/metadata/properties" ma:root="true" ma:fieldsID="7b912116f60ae6764ae2edac6ac63a77" ns2:_="" ns3:_="" ns4:_="">
    <xsd:import namespace="e237c133-ae6e-4162-9a08-44ee01a7ee93"/>
    <xsd:import namespace="f54ebef9-a976-4e71-9e32-054fe50b0cb3"/>
    <xsd:import namespace="a712a08b-0fc9-4758-8f78-cdf0e8b1915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7c133-ae6e-4162-9a08-44ee01a7ee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Dernier partage par heure par utilisateu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Dernier partage par heur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ebef9-a976-4e71-9e32-054fe50b0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857169d1-2822-41da-9a68-e3960ab427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2a08b-0fc9-4758-8f78-cdf0e8b1915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1f25393-6c4a-442f-ad82-2942c9ca6954}" ma:internalName="TaxCatchAll" ma:showField="CatchAllData" ma:web="a712a08b-0fc9-4758-8f78-cdf0e8b191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ebef9-a976-4e71-9e32-054fe50b0cb3">
      <Terms xmlns="http://schemas.microsoft.com/office/infopath/2007/PartnerControls"/>
    </lcf76f155ced4ddcb4097134ff3c332f>
    <TaxCatchAll xmlns="a712a08b-0fc9-4758-8f78-cdf0e8b191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7000A1-186A-4EF5-B404-2F380033BA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7c133-ae6e-4162-9a08-44ee01a7ee93"/>
    <ds:schemaRef ds:uri="f54ebef9-a976-4e71-9e32-054fe50b0cb3"/>
    <ds:schemaRef ds:uri="a712a08b-0fc9-4758-8f78-cdf0e8b19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518EB-9E25-4861-A125-84430EAAC13C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f54ebef9-a976-4e71-9e32-054fe50b0cb3"/>
    <ds:schemaRef ds:uri="e237c133-ae6e-4162-9a08-44ee01a7ee93"/>
    <ds:schemaRef ds:uri="http://www.w3.org/XML/1998/namespace"/>
    <ds:schemaRef ds:uri="a712a08b-0fc9-4758-8f78-cdf0e8b1915d"/>
  </ds:schemaRefs>
</ds:datastoreItem>
</file>

<file path=customXml/itemProps3.xml><?xml version="1.0" encoding="utf-8"?>
<ds:datastoreItem xmlns:ds="http://schemas.openxmlformats.org/officeDocument/2006/customXml" ds:itemID="{441D7439-7EAF-4240-8081-E8CDD8A272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13</vt:i4>
      </vt:variant>
    </vt:vector>
  </HeadingPairs>
  <TitlesOfParts>
    <vt:vector size="39" baseType="lpstr">
      <vt:lpstr>Mode d'emploi</vt:lpstr>
      <vt:lpstr>pictos</vt:lpstr>
      <vt:lpstr>Plan ali. choix multiple M+S</vt:lpstr>
      <vt:lpstr>Menus déjeuner</vt:lpstr>
      <vt:lpstr>All S1</vt:lpstr>
      <vt:lpstr>All S2</vt:lpstr>
      <vt:lpstr>All S3</vt:lpstr>
      <vt:lpstr>All S4</vt:lpstr>
      <vt:lpstr>All MS1</vt:lpstr>
      <vt:lpstr>All MS2</vt:lpstr>
      <vt:lpstr>All MS3</vt:lpstr>
      <vt:lpstr>All MS4</vt:lpstr>
      <vt:lpstr>All MS5</vt:lpstr>
      <vt:lpstr>mois dej unique</vt:lpstr>
      <vt:lpstr>Matrice menus dej uniques</vt:lpstr>
      <vt:lpstr>Matrice menus diners self</vt:lpstr>
      <vt:lpstr>All SS1</vt:lpstr>
      <vt:lpstr>All SS2</vt:lpstr>
      <vt:lpstr>All SS3</vt:lpstr>
      <vt:lpstr>All SS4</vt:lpstr>
      <vt:lpstr>All SS5</vt:lpstr>
      <vt:lpstr>Menus S1</vt:lpstr>
      <vt:lpstr>Menus S2</vt:lpstr>
      <vt:lpstr>Menus S3</vt:lpstr>
      <vt:lpstr>Menus S4</vt:lpstr>
      <vt:lpstr>Menus M+S S5</vt:lpstr>
      <vt:lpstr>'All MS1'!Zone_d_impression</vt:lpstr>
      <vt:lpstr>'All SS1'!Zone_d_impression</vt:lpstr>
      <vt:lpstr>'All SS2'!Zone_d_impression</vt:lpstr>
      <vt:lpstr>'All SS3'!Zone_d_impression</vt:lpstr>
      <vt:lpstr>'All SS4'!Zone_d_impression</vt:lpstr>
      <vt:lpstr>'All SS5'!Zone_d_impression</vt:lpstr>
      <vt:lpstr>'Matrice menus dej uniques'!Zone_d_impression</vt:lpstr>
      <vt:lpstr>'Matrice menus diners self'!Zone_d_impression</vt:lpstr>
      <vt:lpstr>'Menus déjeuner'!Zone_d_impression</vt:lpstr>
      <vt:lpstr>'Menus M+S S5'!Zone_d_impression</vt:lpstr>
      <vt:lpstr>'Menus S3'!Zone_d_impression</vt:lpstr>
      <vt:lpstr>'mois dej unique'!Zone_d_impression</vt:lpstr>
      <vt:lpstr>'Plan ali. choix multiple M+S'!Zone_d_impression</vt:lpstr>
    </vt:vector>
  </TitlesOfParts>
  <Manager/>
  <Company>Amon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Ronan de Dieuleveult</dc:creator>
  <cp:keywords/>
  <dc:description/>
  <cp:lastModifiedBy>201_CITE_SCOLAIRE_LAURENCIN</cp:lastModifiedBy>
  <cp:revision/>
  <cp:lastPrinted>2026-09-07T05:47:54Z</cp:lastPrinted>
  <dcterms:created xsi:type="dcterms:W3CDTF">2013-02-15T08:22:05Z</dcterms:created>
  <dcterms:modified xsi:type="dcterms:W3CDTF">2026-09-07T12:40:54Z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0x0101009C57D92F808A254292109B006BB436D5</vt:lpwstr>
  </property>
  <property fmtid="{D5CDD505-2E9C-101B-9397-08002B2CF9AE}" pid="3" name="MediaServiceImageTags">
    <vt:lpwstr/>
  </property>
</Properties>
</file>